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cliffordj\AppData\Local\Microsoft\Windows\Temporary Internet Files\Content.Outlook\O19OV4C5\"/>
    </mc:Choice>
  </mc:AlternateContent>
  <bookViews>
    <workbookView xWindow="0" yWindow="0" windowWidth="28800" windowHeight="12435"/>
  </bookViews>
  <sheets>
    <sheet name="2017" sheetId="1" r:id="rId1"/>
    <sheet name="template" sheetId="2" r:id="rId2"/>
    <sheet name="Sheet3" sheetId="3" r:id="rId3"/>
  </sheets>
  <definedNames>
    <definedName name="_xlnm._FilterDatabase" localSheetId="0" hidden="1">'2017'!$A$19:$L$55</definedName>
    <definedName name="_xlnm.Print_Area" localSheetId="0">'2017'!$A$1:$P$192</definedName>
    <definedName name="_xlnm.Print_Area" localSheetId="1">template!$A$1:$W$151</definedName>
    <definedName name="_xlnm.Print_Titles" localSheetId="0">'2017'!$8:$9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O23" i="1"/>
  <c r="P22" i="1"/>
  <c r="P177" i="1"/>
  <c r="P176" i="1"/>
  <c r="P175" i="1"/>
  <c r="P174" i="1"/>
  <c r="P173" i="1"/>
  <c r="P172" i="1"/>
  <c r="P164" i="1"/>
  <c r="P163" i="1"/>
  <c r="P159" i="1"/>
  <c r="P158" i="1"/>
  <c r="P138" i="1"/>
  <c r="P137" i="1"/>
  <c r="P136" i="1"/>
  <c r="P135" i="1"/>
  <c r="P134" i="1"/>
  <c r="P118" i="1"/>
  <c r="P117" i="1"/>
  <c r="P116" i="1"/>
  <c r="P114" i="1"/>
  <c r="P113" i="1"/>
  <c r="P111" i="1"/>
  <c r="P84" i="1"/>
  <c r="P83" i="1"/>
  <c r="P82" i="1"/>
  <c r="P81" i="1"/>
  <c r="P80" i="1"/>
  <c r="P79" i="1"/>
  <c r="P77" i="1"/>
  <c r="P61" i="1"/>
  <c r="P60" i="1"/>
  <c r="P59" i="1"/>
  <c r="P14" i="1"/>
  <c r="P27" i="1"/>
  <c r="P26" i="1"/>
  <c r="P25" i="1"/>
  <c r="P24" i="1"/>
  <c r="P13" i="1" l="1"/>
  <c r="P12" i="1"/>
  <c r="P11" i="1"/>
  <c r="P21" i="1"/>
  <c r="P20" i="1"/>
  <c r="P78" i="1"/>
  <c r="P115" i="1"/>
  <c r="P112" i="1"/>
  <c r="P141" i="1"/>
  <c r="P140" i="1"/>
  <c r="O143" i="1"/>
  <c r="P162" i="1"/>
  <c r="P161" i="1"/>
  <c r="P160" i="1"/>
  <c r="O177" i="1"/>
  <c r="O176" i="1"/>
  <c r="O175" i="1"/>
  <c r="P171" i="1"/>
  <c r="O158" i="1" l="1"/>
  <c r="O116" i="1"/>
  <c r="O118" i="1"/>
  <c r="O114" i="1"/>
  <c r="O79" i="1"/>
  <c r="O178" i="1"/>
  <c r="O168" i="1"/>
  <c r="O139" i="1"/>
  <c r="O136" i="1"/>
  <c r="O84" i="1"/>
  <c r="O81" i="1"/>
  <c r="O56" i="1"/>
  <c r="O37" i="1"/>
  <c r="O31" i="1"/>
  <c r="O30" i="1"/>
  <c r="O21" i="1"/>
  <c r="O15" i="1"/>
  <c r="O11" i="1"/>
  <c r="O38" i="1" l="1"/>
  <c r="O78" i="1" l="1"/>
  <c r="O54" i="1" l="1"/>
  <c r="O52" i="1"/>
  <c r="O62" i="1" l="1"/>
  <c r="O87" i="1"/>
  <c r="O80" i="1"/>
  <c r="O107" i="1"/>
  <c r="O13" i="1" l="1"/>
  <c r="O181" i="1"/>
  <c r="O163" i="1"/>
  <c r="O160" i="1"/>
  <c r="O159" i="1"/>
  <c r="O144" i="1"/>
  <c r="O125" i="1"/>
  <c r="O112" i="1"/>
  <c r="O115" i="1"/>
  <c r="O166" i="1" l="1"/>
  <c r="O171" i="1"/>
  <c r="O186" i="1"/>
  <c r="O187" i="1"/>
  <c r="O128" i="1" l="1"/>
  <c r="O12" i="1"/>
  <c r="O14" i="1"/>
  <c r="O16" i="1"/>
  <c r="O17" i="1"/>
  <c r="O96" i="1"/>
  <c r="O97" i="1"/>
  <c r="O98" i="1"/>
  <c r="O99" i="1"/>
  <c r="O100" i="1"/>
  <c r="O101" i="1"/>
  <c r="O102" i="1"/>
  <c r="O103" i="1"/>
  <c r="O104" i="1"/>
  <c r="O82" i="1"/>
  <c r="O105" i="1"/>
  <c r="O106" i="1"/>
  <c r="O108" i="1"/>
  <c r="O172" i="1"/>
  <c r="O173" i="1"/>
  <c r="O174" i="1"/>
  <c r="O179" i="1"/>
  <c r="O180" i="1"/>
  <c r="O182" i="1"/>
  <c r="O184" i="1"/>
  <c r="O183" i="1"/>
  <c r="O185" i="1"/>
  <c r="O161" i="1"/>
  <c r="O162" i="1"/>
  <c r="O164" i="1"/>
  <c r="O167" i="1"/>
  <c r="O165" i="1"/>
  <c r="O138" i="1"/>
  <c r="O137" i="1"/>
  <c r="O135" i="1"/>
  <c r="O141" i="1"/>
  <c r="O145" i="1"/>
  <c r="O142" i="1"/>
  <c r="O140" i="1"/>
  <c r="O146" i="1"/>
  <c r="O147" i="1"/>
  <c r="O148" i="1"/>
  <c r="O149" i="1"/>
  <c r="O150" i="1"/>
  <c r="O151" i="1"/>
  <c r="O152" i="1"/>
  <c r="O153" i="1"/>
  <c r="O154" i="1"/>
  <c r="O155" i="1"/>
  <c r="O111" i="1"/>
  <c r="O113" i="1"/>
  <c r="O117" i="1"/>
  <c r="O119" i="1"/>
  <c r="O120" i="1"/>
  <c r="O121" i="1"/>
  <c r="O122" i="1"/>
  <c r="O124" i="1"/>
  <c r="O126" i="1"/>
  <c r="O127" i="1"/>
  <c r="O123" i="1"/>
  <c r="O59" i="1"/>
  <c r="O63" i="1"/>
  <c r="O61" i="1"/>
  <c r="O67" i="1"/>
  <c r="O65" i="1"/>
  <c r="O68" i="1"/>
  <c r="O66" i="1"/>
  <c r="O64" i="1"/>
  <c r="O70" i="1"/>
  <c r="O71" i="1"/>
  <c r="O69" i="1"/>
  <c r="O72" i="1"/>
  <c r="O73" i="1"/>
  <c r="O74" i="1"/>
  <c r="O22" i="1"/>
  <c r="O24" i="1"/>
  <c r="O27" i="1"/>
  <c r="O25" i="1"/>
  <c r="O28" i="1"/>
  <c r="O32" i="1"/>
  <c r="O29" i="1"/>
  <c r="O26" i="1"/>
  <c r="O33" i="1"/>
  <c r="O34" i="1"/>
  <c r="O35" i="1"/>
  <c r="O36" i="1"/>
  <c r="O39" i="1"/>
  <c r="O40" i="1"/>
  <c r="O43" i="1"/>
  <c r="O44" i="1"/>
  <c r="O45" i="1"/>
  <c r="O46" i="1"/>
  <c r="O47" i="1"/>
  <c r="O48" i="1"/>
  <c r="O49" i="1"/>
  <c r="O41" i="1"/>
  <c r="O50" i="1"/>
  <c r="O42" i="1"/>
  <c r="O51" i="1"/>
  <c r="O55" i="1"/>
  <c r="O77" i="1"/>
  <c r="O83" i="1"/>
  <c r="O85" i="1"/>
  <c r="O86" i="1"/>
  <c r="O88" i="1"/>
  <c r="O89" i="1"/>
  <c r="O90" i="1"/>
  <c r="O91" i="1"/>
  <c r="O92" i="1"/>
  <c r="O93" i="1"/>
  <c r="O94" i="1"/>
  <c r="O95" i="1"/>
  <c r="O20" i="1"/>
  <c r="O60" i="1"/>
  <c r="O134" i="1"/>
  <c r="XEW29" i="1"/>
  <c r="S13" i="2"/>
  <c r="S16" i="2"/>
  <c r="S19" i="2"/>
  <c r="S10" i="2"/>
</calcChain>
</file>

<file path=xl/sharedStrings.xml><?xml version="1.0" encoding="utf-8"?>
<sst xmlns="http://schemas.openxmlformats.org/spreadsheetml/2006/main" count="411" uniqueCount="271">
  <si>
    <t>SOUTH WEST REGION</t>
  </si>
  <si>
    <r>
      <t>South West</t>
    </r>
    <r>
      <rPr>
        <b/>
        <sz val="14"/>
        <color indexed="10"/>
        <rFont val="Arial"/>
        <family val="2"/>
      </rPr>
      <t xml:space="preserve">  </t>
    </r>
    <r>
      <rPr>
        <b/>
        <sz val="14"/>
        <rFont val="Arial"/>
        <family val="2"/>
      </rPr>
      <t>Website: www.tennis.com.au/southwesttennis</t>
    </r>
  </si>
  <si>
    <t xml:space="preserve">* Points have been withheld until player registration has been paid to Tennis NSW                                                                                                                                      Membership Services Officer  (toll free) 1800 15 30 40 </t>
  </si>
  <si>
    <t>Wagga Wagga 1</t>
  </si>
  <si>
    <t>West Wyalong</t>
  </si>
  <si>
    <t>Cootamundra</t>
  </si>
  <si>
    <t>Yass</t>
  </si>
  <si>
    <t>Young 1</t>
  </si>
  <si>
    <t>Griffith 1</t>
  </si>
  <si>
    <t>Mangoplah</t>
  </si>
  <si>
    <t>Young 2</t>
  </si>
  <si>
    <t>Tumut 1</t>
  </si>
  <si>
    <t>Griffith 2</t>
  </si>
  <si>
    <t>Narrandera</t>
  </si>
  <si>
    <t>Canberra</t>
  </si>
  <si>
    <t>Tumut 2</t>
  </si>
  <si>
    <t>Wagga Wagga 2</t>
  </si>
  <si>
    <t>TOTAL</t>
  </si>
  <si>
    <t>BEST 5</t>
  </si>
  <si>
    <t xml:space="preserve">Tennis NSW Rego </t>
  </si>
  <si>
    <t>Suburb</t>
  </si>
  <si>
    <t>POINTSCORE DISPUTES SHOULD BE ADDRESSED TO THE SOUTH WEST DELEGATES</t>
  </si>
  <si>
    <r>
      <t>Ph: (02) 6947 4968 Ema</t>
    </r>
    <r>
      <rPr>
        <b/>
        <sz val="10"/>
        <rFont val="Arial"/>
        <family val="2"/>
      </rPr>
      <t>il southwest@tennis.com.au</t>
    </r>
  </si>
  <si>
    <t>Leon Hemmings</t>
  </si>
  <si>
    <t>Wagga Wagga</t>
  </si>
  <si>
    <t xml:space="preserve">12/U Boys </t>
  </si>
  <si>
    <t>Tumut</t>
  </si>
  <si>
    <t>Harrison Pietsch</t>
  </si>
  <si>
    <t>O Conner ACT</t>
  </si>
  <si>
    <t>Tharbogang</t>
  </si>
  <si>
    <t xml:space="preserve">14/U Boys </t>
  </si>
  <si>
    <t>Cooper Savage</t>
  </si>
  <si>
    <t xml:space="preserve">16/U Boys </t>
  </si>
  <si>
    <t>Matt Cox</t>
  </si>
  <si>
    <t>Boorowa</t>
  </si>
  <si>
    <t>10/U Boys                            Name</t>
  </si>
  <si>
    <t>Point Colour</t>
  </si>
  <si>
    <t>Played two age groups up</t>
  </si>
  <si>
    <t>Played next age group up</t>
  </si>
  <si>
    <t>West Wyalong R</t>
  </si>
  <si>
    <t>P</t>
  </si>
  <si>
    <t>Pending</t>
  </si>
  <si>
    <t>2014 MEDIBANK JDS POINT SCORE</t>
  </si>
  <si>
    <t>Griffith</t>
  </si>
  <si>
    <t>Young</t>
  </si>
  <si>
    <t>Hay</t>
  </si>
  <si>
    <t>out of region player</t>
  </si>
  <si>
    <t>Albury</t>
  </si>
  <si>
    <t>BEST 6</t>
  </si>
  <si>
    <t>10/U Girls</t>
  </si>
  <si>
    <t>12/U Girls</t>
  </si>
  <si>
    <t>12/U Boys</t>
  </si>
  <si>
    <t>14U Girls</t>
  </si>
  <si>
    <t>14/U Boys</t>
  </si>
  <si>
    <t>16U/Girls</t>
  </si>
  <si>
    <t>16/U Boys</t>
  </si>
  <si>
    <t>18/U Boys</t>
  </si>
  <si>
    <t>10/U Boys</t>
  </si>
  <si>
    <t>Wagga</t>
  </si>
  <si>
    <t>Nicholas Weston</t>
  </si>
  <si>
    <t>Caden Maxwell</t>
  </si>
  <si>
    <t>Angus Dumaresq</t>
  </si>
  <si>
    <t>Champion of Champions</t>
  </si>
  <si>
    <t xml:space="preserve">Temora </t>
  </si>
  <si>
    <t>12th Feb</t>
  </si>
  <si>
    <t>Grffith</t>
  </si>
  <si>
    <t>26th Feb</t>
  </si>
  <si>
    <t>Goulburn</t>
  </si>
  <si>
    <t>5th March</t>
  </si>
  <si>
    <t>12th March</t>
  </si>
  <si>
    <t>2nd April</t>
  </si>
  <si>
    <t>30th April</t>
  </si>
  <si>
    <t>7th May</t>
  </si>
  <si>
    <t>21st May</t>
  </si>
  <si>
    <t>13th August</t>
  </si>
  <si>
    <t>Will Crawford</t>
  </si>
  <si>
    <t>Ryan Tinworth</t>
  </si>
  <si>
    <t>Springvale Heights</t>
  </si>
  <si>
    <t>Hilton Hargreaves</t>
  </si>
  <si>
    <t>Blake Tinworth</t>
  </si>
  <si>
    <t>Ky Garratt</t>
  </si>
  <si>
    <t>Cowra</t>
  </si>
  <si>
    <t>Archie Grintell</t>
  </si>
  <si>
    <t>Harry Johnstone</t>
  </si>
  <si>
    <t>Preston Loneragan</t>
  </si>
  <si>
    <t>pd</t>
  </si>
  <si>
    <t>Jayden McGrath</t>
  </si>
  <si>
    <t>Lavington</t>
  </si>
  <si>
    <t>Elise Towsend</t>
  </si>
  <si>
    <t>Imogen Molloy</t>
  </si>
  <si>
    <t>Amelia Hanson</t>
  </si>
  <si>
    <t>Korringal</t>
  </si>
  <si>
    <t>Sophia Toole</t>
  </si>
  <si>
    <t>Elsa Ralph</t>
  </si>
  <si>
    <t>Lara Wighton</t>
  </si>
  <si>
    <t>Ben Thornley</t>
  </si>
  <si>
    <t>Joss Cooper</t>
  </si>
  <si>
    <t>Brady Clifford</t>
  </si>
  <si>
    <t>Charlie Power</t>
  </si>
  <si>
    <t>Hanwood</t>
  </si>
  <si>
    <t>Julia Weston</t>
  </si>
  <si>
    <t>Jane Haeusler</t>
  </si>
  <si>
    <t>Barellan</t>
  </si>
  <si>
    <t>Ella Case</t>
  </si>
  <si>
    <t>Chelsea McGrath</t>
  </si>
  <si>
    <t>lavington</t>
  </si>
  <si>
    <t>Chloe Dumaresq</t>
  </si>
  <si>
    <t>Rory Parnell</t>
  </si>
  <si>
    <t>Kenneth Hargreaves</t>
  </si>
  <si>
    <t>Norm Haeusler</t>
  </si>
  <si>
    <t>Barellen</t>
  </si>
  <si>
    <t>Max Prest</t>
  </si>
  <si>
    <t>Connor Bradbury</t>
  </si>
  <si>
    <t>Bryon Toomey</t>
  </si>
  <si>
    <t>Lachlan Rowing</t>
  </si>
  <si>
    <t>Temora</t>
  </si>
  <si>
    <t>Ben Mahlknect</t>
  </si>
  <si>
    <t>Bradley Callaghan</t>
  </si>
  <si>
    <t>Kade Robertson</t>
  </si>
  <si>
    <t>Kyan Cooper</t>
  </si>
  <si>
    <t>Riley Angel</t>
  </si>
  <si>
    <t>Tarcutta</t>
  </si>
  <si>
    <t>Digby Patterson</t>
  </si>
  <si>
    <t>Tim Maloney</t>
  </si>
  <si>
    <t>Sebastian Budde</t>
  </si>
  <si>
    <t>Tom Harrington</t>
  </si>
  <si>
    <t>Joshua Shaw</t>
  </si>
  <si>
    <t>Lachlan Graham</t>
  </si>
  <si>
    <t>Aaron Clifford</t>
  </si>
  <si>
    <t>Yenda</t>
  </si>
  <si>
    <t>Jacob Fuller</t>
  </si>
  <si>
    <t>Joshua Angel</t>
  </si>
  <si>
    <t>Fletcher Holmes</t>
  </si>
  <si>
    <t>Heath Elliott</t>
  </si>
  <si>
    <t>wagga</t>
  </si>
  <si>
    <t>Harry Grigg</t>
  </si>
  <si>
    <t>Noah Lynch-Ridley</t>
  </si>
  <si>
    <t>Sophie Curtis</t>
  </si>
  <si>
    <t>Summer Carusi</t>
  </si>
  <si>
    <t>Yoogali</t>
  </si>
  <si>
    <t>Chantelle Barling</t>
  </si>
  <si>
    <t>Misha Case</t>
  </si>
  <si>
    <t>Skye Liburne</t>
  </si>
  <si>
    <t>Emily Saeki</t>
  </si>
  <si>
    <t>Madeline Angel</t>
  </si>
  <si>
    <t>Charlie Lang</t>
  </si>
  <si>
    <t>Henry Perkins</t>
  </si>
  <si>
    <t>Alex Hughes</t>
  </si>
  <si>
    <t>Naite Turner</t>
  </si>
  <si>
    <t>Matt Seaman</t>
  </si>
  <si>
    <t>Ethan Ward</t>
  </si>
  <si>
    <t>Cooper Thornley</t>
  </si>
  <si>
    <t>Bailey Liggins</t>
  </si>
  <si>
    <t>Braeden Ferris</t>
  </si>
  <si>
    <t>Reed Rowsell</t>
  </si>
  <si>
    <t>Josh Evans</t>
  </si>
  <si>
    <t>Malua Bay</t>
  </si>
  <si>
    <t>Matthew Ferguson</t>
  </si>
  <si>
    <t>Joshua  Rowing</t>
  </si>
  <si>
    <t>Daniel Rowing</t>
  </si>
  <si>
    <t>Dan Jamieson</t>
  </si>
  <si>
    <t>Flynn D</t>
  </si>
  <si>
    <t>Tristan Gibbs</t>
  </si>
  <si>
    <t xml:space="preserve">Ben Carmichael </t>
  </si>
  <si>
    <t>Adam McSorley</t>
  </si>
  <si>
    <t>Zane Morgan</t>
  </si>
  <si>
    <t>Ethan Crooks</t>
  </si>
  <si>
    <t>Logan Buckley</t>
  </si>
  <si>
    <t>RED HILL</t>
  </si>
  <si>
    <t>Harry Granger</t>
  </si>
  <si>
    <t>TIRRANNAVILLE</t>
  </si>
  <si>
    <t>Joel Ward</t>
  </si>
  <si>
    <t>Jarrod Ward</t>
  </si>
  <si>
    <t>Lachlan Evans</t>
  </si>
  <si>
    <t>Tirrannaville</t>
  </si>
  <si>
    <t>THUDDUNGRA</t>
  </si>
  <si>
    <t>Tamia Turner</t>
  </si>
  <si>
    <t>Julia Buckley</t>
  </si>
  <si>
    <t>Olivia Plumb</t>
  </si>
  <si>
    <t>Leila Buckley</t>
  </si>
  <si>
    <t>Danielle Webb</t>
  </si>
  <si>
    <t>Grace Kremer</t>
  </si>
  <si>
    <t>Ella Ferris</t>
  </si>
  <si>
    <t>Olive Buckley</t>
  </si>
  <si>
    <t>Matilda Smith</t>
  </si>
  <si>
    <t>Red Hill</t>
  </si>
  <si>
    <t>Mikelli Garratt</t>
  </si>
  <si>
    <t>Eimear Gogarty</t>
  </si>
  <si>
    <t>Deniliquin</t>
  </si>
  <si>
    <t>Jimmy Houston</t>
  </si>
  <si>
    <t>Archie Houston</t>
  </si>
  <si>
    <t>Ryan Curtis</t>
  </si>
  <si>
    <t>Laura Dreyer</t>
  </si>
  <si>
    <t>Olivia Huggins</t>
  </si>
  <si>
    <t>Isabella Handford</t>
  </si>
  <si>
    <t>Jensen Hargraves</t>
  </si>
  <si>
    <t>Tom Cochrane</t>
  </si>
  <si>
    <t>Ralph Robson</t>
  </si>
  <si>
    <t>Will Jamieson</t>
  </si>
  <si>
    <t>Eloise Ritchie</t>
  </si>
  <si>
    <t>Charlotte McGillivray</t>
  </si>
  <si>
    <t>Victoria</t>
  </si>
  <si>
    <t>Alex Haidy</t>
  </si>
  <si>
    <t>Herb Maynard</t>
  </si>
  <si>
    <t>Tom McCallum</t>
  </si>
  <si>
    <t>Maggie Biggs</t>
  </si>
  <si>
    <t>Will Carmichael</t>
  </si>
  <si>
    <t>Alex Ingram</t>
  </si>
  <si>
    <t>Tom Taylor</t>
  </si>
  <si>
    <t>Chloe Whittaker</t>
  </si>
  <si>
    <t>Sam Carmichael</t>
  </si>
  <si>
    <t>Harry Sincock</t>
  </si>
  <si>
    <t>Vasilios Papazoglou</t>
  </si>
  <si>
    <t>Charlie Barber</t>
  </si>
  <si>
    <t>William Pearce</t>
  </si>
  <si>
    <t>Lachlan Rice</t>
  </si>
  <si>
    <t>Deakin Horton</t>
  </si>
  <si>
    <t>Riley Burgess</t>
  </si>
  <si>
    <t>Oliver Burgess</t>
  </si>
  <si>
    <t>Lucy Foster</t>
  </si>
  <si>
    <t>Arabella Maher</t>
  </si>
  <si>
    <t>Susannah Twohill</t>
  </si>
  <si>
    <t>Nick Schiller</t>
  </si>
  <si>
    <t>Kyle O'Brien</t>
  </si>
  <si>
    <t>Ryan Lin</t>
  </si>
  <si>
    <t>Elijah Dikkenberg</t>
  </si>
  <si>
    <t>Merriwagga</t>
  </si>
  <si>
    <t>Beckom</t>
  </si>
  <si>
    <t>Coolamon</t>
  </si>
  <si>
    <t>Roy Catanzariti</t>
  </si>
  <si>
    <t>Griffth</t>
  </si>
  <si>
    <t>Nericon</t>
  </si>
  <si>
    <t>Jindera</t>
  </si>
  <si>
    <t>ACT</t>
  </si>
  <si>
    <t>Canowindra</t>
  </si>
  <si>
    <t>Milvale</t>
  </si>
  <si>
    <t>2017 JDS POINT SCORE</t>
  </si>
  <si>
    <t>Amanda Haworth</t>
  </si>
  <si>
    <t>Poppy Starr</t>
  </si>
  <si>
    <t>Ryan Parsons</t>
  </si>
  <si>
    <t>Valerio Carter</t>
  </si>
  <si>
    <t>Charlotte Crawford</t>
  </si>
  <si>
    <t>Harrette O'Dea</t>
  </si>
  <si>
    <t>Bridie Turner</t>
  </si>
  <si>
    <t>Jonty Woods</t>
  </si>
  <si>
    <t>Loculyn Peel</t>
  </si>
  <si>
    <t>Isaac Street</t>
  </si>
  <si>
    <t>Jessica Knoth</t>
  </si>
  <si>
    <t>Clare D'Alessandro</t>
  </si>
  <si>
    <t>Riley Burgers</t>
  </si>
  <si>
    <t>Riley Powderly</t>
  </si>
  <si>
    <t>Oliver Hazel-Plumb</t>
  </si>
  <si>
    <t>South West Region JDS</t>
  </si>
  <si>
    <t>28th May</t>
  </si>
  <si>
    <t>Alauralee Bowditch</t>
  </si>
  <si>
    <t>Jesse Duke</t>
  </si>
  <si>
    <t>Oscar Mason</t>
  </si>
  <si>
    <t>Lucy O'Connor</t>
  </si>
  <si>
    <t>Jude McCormack</t>
  </si>
  <si>
    <t>Lincoln Gallon</t>
  </si>
  <si>
    <t>Isacc McCormack</t>
  </si>
  <si>
    <t>James Culley</t>
  </si>
  <si>
    <t>Ph: 0429492649 email: jason.clifford@casellafamilybrands.com</t>
  </si>
  <si>
    <t>4th June</t>
  </si>
  <si>
    <t>Jase New</t>
  </si>
  <si>
    <t>Tilly McCrane</t>
  </si>
  <si>
    <t>Isabella Gaynor</t>
  </si>
  <si>
    <t>Josie Gaynor</t>
  </si>
  <si>
    <t>Rachel Dorman</t>
  </si>
  <si>
    <t>Hayley Cooper</t>
  </si>
  <si>
    <t>Grace Gibson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</si>
</sst>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10" fillId="0" borderId="10" xfId="0" applyFont="1" applyBorder="1" applyAlignment="1">
      <alignment textRotation="90"/>
    </xf>
    <xf numFmtId="0" fontId="10" fillId="0" borderId="10" xfId="0" applyFont="1" applyFill="1" applyBorder="1" applyAlignment="1">
      <alignment textRotation="90"/>
    </xf>
    <xf numFmtId="0" fontId="6" fillId="0" borderId="10" xfId="0" applyFont="1" applyFill="1" applyBorder="1" applyAlignment="1">
      <alignment textRotation="90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6" fontId="10" fillId="0" borderId="9" xfId="0" applyNumberFormat="1" applyFont="1" applyBorder="1" applyAlignment="1">
      <alignment horizontal="center" textRotation="90"/>
    </xf>
    <xf numFmtId="16" fontId="10" fillId="0" borderId="9" xfId="0" applyNumberFormat="1" applyFont="1" applyFill="1" applyBorder="1" applyAlignment="1">
      <alignment horizontal="center" textRotation="90"/>
    </xf>
    <xf numFmtId="16" fontId="6" fillId="0" borderId="9" xfId="0" applyNumberFormat="1" applyFont="1" applyFill="1" applyBorder="1" applyAlignment="1">
      <alignment horizontal="center" textRotation="90"/>
    </xf>
    <xf numFmtId="0" fontId="9" fillId="0" borderId="9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9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3" borderId="9" xfId="0" applyFill="1" applyBorder="1" applyAlignment="1">
      <alignment horizontal="center"/>
    </xf>
    <xf numFmtId="0" fontId="10" fillId="3" borderId="10" xfId="0" applyFont="1" applyFill="1" applyBorder="1" applyAlignment="1">
      <alignment textRotation="90"/>
    </xf>
    <xf numFmtId="16" fontId="10" fillId="3" borderId="9" xfId="0" applyNumberFormat="1" applyFont="1" applyFill="1" applyBorder="1" applyAlignment="1">
      <alignment horizontal="center" textRotation="90"/>
    </xf>
    <xf numFmtId="0" fontId="0" fillId="3" borderId="9" xfId="0" applyFill="1" applyBorder="1"/>
    <xf numFmtId="0" fontId="0" fillId="3" borderId="0" xfId="0" applyFill="1"/>
    <xf numFmtId="0" fontId="0" fillId="4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0" xfId="0" applyFill="1"/>
    <xf numFmtId="0" fontId="14" fillId="0" borderId="9" xfId="0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4" borderId="10" xfId="0" applyFont="1" applyFill="1" applyBorder="1" applyAlignment="1">
      <alignment horizontal="center" textRotation="90"/>
    </xf>
    <xf numFmtId="0" fontId="0" fillId="7" borderId="0" xfId="0" applyFill="1"/>
    <xf numFmtId="0" fontId="15" fillId="8" borderId="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/>
    <xf numFmtId="0" fontId="0" fillId="0" borderId="0" xfId="0" applyBorder="1"/>
    <xf numFmtId="0" fontId="20" fillId="9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" fontId="10" fillId="0" borderId="24" xfId="0" applyNumberFormat="1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16" fontId="10" fillId="0" borderId="26" xfId="0" applyNumberFormat="1" applyFont="1" applyFill="1" applyBorder="1" applyAlignment="1">
      <alignment horizontal="center" vertical="center" textRotation="90"/>
    </xf>
    <xf numFmtId="0" fontId="0" fillId="0" borderId="23" xfId="0" applyBorder="1"/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16" fontId="10" fillId="0" borderId="17" xfId="0" applyNumberFormat="1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6" borderId="9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4" fillId="3" borderId="9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12" fillId="3" borderId="15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1" fillId="0" borderId="9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24" fillId="0" borderId="9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24" fillId="10" borderId="10" xfId="0" applyFont="1" applyFill="1" applyBorder="1" applyAlignment="1">
      <alignment horizontal="center" vertical="top"/>
    </xf>
    <xf numFmtId="0" fontId="24" fillId="10" borderId="9" xfId="0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center" vertical="top"/>
    </xf>
    <xf numFmtId="0" fontId="24" fillId="10" borderId="8" xfId="0" applyFont="1" applyFill="1" applyBorder="1" applyAlignment="1">
      <alignment horizontal="center" vertical="top"/>
    </xf>
    <xf numFmtId="0" fontId="24" fillId="10" borderId="14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5" xfId="1" applyFont="1" applyBorder="1" applyAlignment="1" applyProtection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</cellXfs>
  <cellStyles count="3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262467</xdr:colOff>
      <xdr:row>2</xdr:row>
      <xdr:rowOff>101600</xdr:rowOff>
    </xdr:from>
    <xdr:ext cx="184666" cy="26161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09200" y="643467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7</xdr:row>
      <xdr:rowOff>0</xdr:rowOff>
    </xdr:from>
    <xdr:to>
      <xdr:col>0</xdr:col>
      <xdr:colOff>88900</xdr:colOff>
      <xdr:row>7</xdr:row>
      <xdr:rowOff>76200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0"/>
          <a:ext cx="88900" cy="76200"/>
        </a:xfrm>
        <a:prstGeom prst="rect">
          <a:avLst/>
        </a:prstGeom>
      </xdr:spPr>
    </xdr:pic>
    <xdr:clientData/>
  </xdr:twoCellAnchor>
  <xdr:twoCellAnchor editAs="oneCell">
    <xdr:from>
      <xdr:col>0</xdr:col>
      <xdr:colOff>56443</xdr:colOff>
      <xdr:row>7</xdr:row>
      <xdr:rowOff>28222</xdr:rowOff>
    </xdr:from>
    <xdr:to>
      <xdr:col>2</xdr:col>
      <xdr:colOff>964492</xdr:colOff>
      <xdr:row>7</xdr:row>
      <xdr:rowOff>869244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3" y="1992489"/>
          <a:ext cx="3602566" cy="841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303613</xdr:colOff>
      <xdr:row>7</xdr:row>
      <xdr:rowOff>53577</xdr:rowOff>
    </xdr:from>
    <xdr:to>
      <xdr:col>2</xdr:col>
      <xdr:colOff>609600</xdr:colOff>
      <xdr:row>7</xdr:row>
      <xdr:rowOff>923925</xdr:rowOff>
    </xdr:to>
    <xdr:pic>
      <xdr:nvPicPr>
        <xdr:cNvPr id="2" name="Picture 1" descr="TA_JDS_Medibank Lock 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5852" b="8125"/>
        <a:stretch>
          <a:fillRect/>
        </a:stretch>
      </xdr:blipFill>
      <xdr:spPr>
        <a:xfrm>
          <a:off x="303613" y="1729977"/>
          <a:ext cx="3058712" cy="870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nnis.com.au/northeasttenn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ennis.com.au/northeasttenn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50"/>
  <sheetViews>
    <sheetView tabSelected="1" view="pageBreakPreview" zoomScale="120" zoomScaleNormal="120" zoomScaleSheetLayoutView="120" zoomScalePageLayoutView="150" workbookViewId="0">
      <selection activeCell="O105" sqref="O105"/>
    </sheetView>
  </sheetViews>
  <sheetFormatPr defaultColWidth="8.85546875" defaultRowHeight="15" x14ac:dyDescent="0.25"/>
  <cols>
    <col min="1" max="1" width="23.140625" customWidth="1"/>
    <col min="2" max="2" width="15.85546875" customWidth="1"/>
    <col min="3" max="3" width="16.5703125" customWidth="1"/>
    <col min="4" max="6" width="8.28515625" style="53" customWidth="1"/>
    <col min="7" max="7" width="8.28515625" style="51" customWidth="1"/>
    <col min="8" max="9" width="8.28515625" style="53" customWidth="1"/>
    <col min="10" max="10" width="8.28515625" style="51" customWidth="1"/>
    <col min="11" max="14" width="8.28515625" style="53" customWidth="1"/>
    <col min="15" max="16" width="8.28515625" style="51" customWidth="1"/>
  </cols>
  <sheetData>
    <row r="1" spans="1:46" ht="23.25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46" ht="23.25" x14ac:dyDescent="0.25">
      <c r="A2" s="134" t="s">
        <v>236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46" ht="18" x14ac:dyDescent="0.25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46" x14ac:dyDescent="0.25">
      <c r="A4" s="138" t="s">
        <v>21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46" x14ac:dyDescent="0.25">
      <c r="A5" s="142" t="s">
        <v>262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46" ht="26.25" x14ac:dyDescent="0.25">
      <c r="A6" s="30"/>
      <c r="B6" s="31" t="s">
        <v>46</v>
      </c>
      <c r="C6" s="31" t="s">
        <v>36</v>
      </c>
      <c r="D6" s="49"/>
      <c r="E6" s="144" t="s">
        <v>38</v>
      </c>
      <c r="F6" s="144"/>
      <c r="G6" s="144"/>
      <c r="H6" s="144"/>
      <c r="I6" s="144"/>
      <c r="J6" s="50"/>
      <c r="K6" s="144" t="s">
        <v>37</v>
      </c>
      <c r="L6" s="144"/>
      <c r="M6" s="144"/>
      <c r="N6" s="144"/>
    </row>
    <row r="7" spans="1:46" ht="36.75" customHeight="1" thickBot="1" x14ac:dyDescent="0.3">
      <c r="A7" s="140" t="s">
        <v>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Q7" s="48"/>
    </row>
    <row r="8" spans="1:46" ht="72" customHeight="1" thickBot="1" x14ac:dyDescent="0.3">
      <c r="A8" s="129"/>
      <c r="B8" s="130"/>
      <c r="C8" s="131"/>
      <c r="D8" s="57" t="s">
        <v>3</v>
      </c>
      <c r="E8" s="57" t="s">
        <v>65</v>
      </c>
      <c r="F8" s="57" t="s">
        <v>67</v>
      </c>
      <c r="G8" s="57" t="s">
        <v>6</v>
      </c>
      <c r="H8" s="57" t="s">
        <v>45</v>
      </c>
      <c r="I8" s="57" t="s">
        <v>44</v>
      </c>
      <c r="J8" s="57" t="s">
        <v>47</v>
      </c>
      <c r="K8" s="57" t="s">
        <v>26</v>
      </c>
      <c r="L8" s="57" t="s">
        <v>252</v>
      </c>
      <c r="M8" s="57" t="s">
        <v>63</v>
      </c>
      <c r="N8" s="57" t="s">
        <v>62</v>
      </c>
      <c r="O8" s="58" t="s">
        <v>17</v>
      </c>
      <c r="P8" s="59" t="s">
        <v>48</v>
      </c>
      <c r="Q8" s="48"/>
    </row>
    <row r="9" spans="1:46" ht="66.599999999999994" customHeight="1" thickBot="1" x14ac:dyDescent="0.3">
      <c r="A9" s="61"/>
      <c r="B9" s="46"/>
      <c r="C9" s="47"/>
      <c r="D9" s="60" t="s">
        <v>64</v>
      </c>
      <c r="E9" s="54" t="s">
        <v>66</v>
      </c>
      <c r="F9" s="54" t="s">
        <v>68</v>
      </c>
      <c r="G9" s="54" t="s">
        <v>69</v>
      </c>
      <c r="H9" s="54" t="s">
        <v>70</v>
      </c>
      <c r="I9" s="54" t="s">
        <v>71</v>
      </c>
      <c r="J9" s="54" t="s">
        <v>72</v>
      </c>
      <c r="K9" s="54" t="s">
        <v>73</v>
      </c>
      <c r="L9" s="54" t="s">
        <v>253</v>
      </c>
      <c r="M9" s="54" t="s">
        <v>263</v>
      </c>
      <c r="N9" s="54" t="s">
        <v>74</v>
      </c>
      <c r="O9" s="55"/>
      <c r="P9" s="56"/>
    </row>
    <row r="10" spans="1:46" ht="30" customHeight="1" thickBot="1" x14ac:dyDescent="0.3">
      <c r="A10" s="45" t="s">
        <v>49</v>
      </c>
      <c r="B10" s="62" t="s">
        <v>19</v>
      </c>
      <c r="C10" s="63" t="s">
        <v>20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52"/>
      <c r="P10" s="118"/>
    </row>
    <row r="11" spans="1:46" ht="30" customHeight="1" x14ac:dyDescent="0.25">
      <c r="A11" s="65" t="s">
        <v>182</v>
      </c>
      <c r="B11" s="65">
        <v>61202090656</v>
      </c>
      <c r="C11" s="65" t="s">
        <v>67</v>
      </c>
      <c r="D11" s="65"/>
      <c r="E11" s="65"/>
      <c r="F11" s="65">
        <v>10</v>
      </c>
      <c r="G11" s="65">
        <v>8</v>
      </c>
      <c r="H11" s="65"/>
      <c r="I11" s="65">
        <v>10</v>
      </c>
      <c r="J11" s="65"/>
      <c r="K11" s="65">
        <v>10</v>
      </c>
      <c r="L11" s="65">
        <v>10</v>
      </c>
      <c r="M11" s="65">
        <v>10</v>
      </c>
      <c r="N11" s="65"/>
      <c r="O11" s="65">
        <f>SUM(D11:N11)</f>
        <v>58</v>
      </c>
      <c r="P11" s="125">
        <f>M11+L11+K11+I11+F11+G11</f>
        <v>58</v>
      </c>
    </row>
    <row r="12" spans="1:46" x14ac:dyDescent="0.25">
      <c r="A12" s="67" t="s">
        <v>144</v>
      </c>
      <c r="B12" s="67">
        <v>61001010663</v>
      </c>
      <c r="C12" s="67" t="s">
        <v>121</v>
      </c>
      <c r="D12" s="67">
        <v>8</v>
      </c>
      <c r="E12" s="67">
        <v>10</v>
      </c>
      <c r="F12" s="67"/>
      <c r="G12" s="67">
        <v>10</v>
      </c>
      <c r="H12" s="67"/>
      <c r="I12" s="67"/>
      <c r="J12" s="67">
        <v>10</v>
      </c>
      <c r="K12" s="67"/>
      <c r="L12" s="67">
        <v>8</v>
      </c>
      <c r="M12" s="67"/>
      <c r="N12" s="67"/>
      <c r="O12" s="67">
        <f>SUM(D12:N12)</f>
        <v>46</v>
      </c>
      <c r="P12" s="125">
        <f>J12+G12+E12+D12+L12</f>
        <v>46</v>
      </c>
    </row>
    <row r="13" spans="1:46" ht="18" customHeight="1" x14ac:dyDescent="0.25">
      <c r="A13" s="65" t="s">
        <v>143</v>
      </c>
      <c r="B13" s="65">
        <v>61201999294</v>
      </c>
      <c r="C13" s="65" t="s">
        <v>58</v>
      </c>
      <c r="D13" s="65">
        <v>10</v>
      </c>
      <c r="E13" s="65"/>
      <c r="F13" s="65"/>
      <c r="G13" s="65"/>
      <c r="H13" s="73">
        <v>10</v>
      </c>
      <c r="I13" s="65"/>
      <c r="J13" s="65"/>
      <c r="K13" s="73">
        <v>10</v>
      </c>
      <c r="L13" s="73">
        <v>10</v>
      </c>
      <c r="M13" s="65"/>
      <c r="N13" s="65"/>
      <c r="O13" s="65">
        <f>SUM(D13:N13)</f>
        <v>40</v>
      </c>
      <c r="P13" s="125">
        <f>D13+H13+K13+L13</f>
        <v>40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ht="14.1" customHeight="1" x14ac:dyDescent="0.25">
      <c r="A14" s="65" t="s">
        <v>183</v>
      </c>
      <c r="B14" s="65">
        <v>61100106596</v>
      </c>
      <c r="C14" s="65" t="s">
        <v>185</v>
      </c>
      <c r="D14" s="65"/>
      <c r="E14" s="65"/>
      <c r="F14" s="65">
        <v>6</v>
      </c>
      <c r="G14" s="65">
        <v>5</v>
      </c>
      <c r="H14" s="65">
        <v>10</v>
      </c>
      <c r="I14" s="65">
        <v>5</v>
      </c>
      <c r="J14" s="65">
        <v>8</v>
      </c>
      <c r="K14" s="65"/>
      <c r="L14" s="65">
        <v>1</v>
      </c>
      <c r="M14" s="65">
        <v>6</v>
      </c>
      <c r="N14" s="65"/>
      <c r="O14" s="65">
        <f>SUM(D14:N14)</f>
        <v>41</v>
      </c>
      <c r="P14" s="125">
        <f>H14+F14+J14+M14+G14+I14</f>
        <v>40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ht="14.1" customHeight="1" x14ac:dyDescent="0.25">
      <c r="A15" s="65" t="s">
        <v>220</v>
      </c>
      <c r="B15" s="65"/>
      <c r="C15" s="65"/>
      <c r="D15" s="65"/>
      <c r="E15" s="65"/>
      <c r="F15" s="65"/>
      <c r="G15" s="73">
        <v>5</v>
      </c>
      <c r="H15" s="65"/>
      <c r="I15" s="65">
        <v>6</v>
      </c>
      <c r="J15" s="65"/>
      <c r="K15" s="65"/>
      <c r="L15" s="65"/>
      <c r="M15" s="65">
        <v>8</v>
      </c>
      <c r="N15" s="65"/>
      <c r="O15" s="65">
        <f>SUM(F15:N15)</f>
        <v>19</v>
      </c>
      <c r="P15" s="7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4.1" customHeight="1" x14ac:dyDescent="0.25">
      <c r="A16" s="65" t="s">
        <v>184</v>
      </c>
      <c r="B16" s="65">
        <v>61202090230</v>
      </c>
      <c r="C16" s="65" t="s">
        <v>67</v>
      </c>
      <c r="D16" s="65"/>
      <c r="E16" s="65"/>
      <c r="F16" s="65">
        <v>8</v>
      </c>
      <c r="G16" s="65">
        <v>6</v>
      </c>
      <c r="H16" s="65"/>
      <c r="I16" s="65"/>
      <c r="J16" s="65"/>
      <c r="K16" s="65"/>
      <c r="L16" s="65"/>
      <c r="M16" s="65"/>
      <c r="N16" s="65"/>
      <c r="O16" s="65">
        <f>SUM(F16:N16)</f>
        <v>14</v>
      </c>
      <c r="P16" s="7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 16377:16377" ht="14.1" customHeight="1" x14ac:dyDescent="0.25">
      <c r="A17" s="65" t="s">
        <v>238</v>
      </c>
      <c r="B17" s="65"/>
      <c r="C17" s="65"/>
      <c r="D17" s="65"/>
      <c r="E17" s="65"/>
      <c r="F17" s="65"/>
      <c r="G17" s="65"/>
      <c r="H17" s="65"/>
      <c r="I17" s="65">
        <v>8</v>
      </c>
      <c r="J17" s="65"/>
      <c r="K17" s="65"/>
      <c r="L17" s="65"/>
      <c r="M17" s="65"/>
      <c r="N17" s="65"/>
      <c r="O17" s="65">
        <f>SUM(F17:N17)</f>
        <v>8</v>
      </c>
      <c r="P17" s="7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 16377:16377" ht="15.75" thickBot="1" x14ac:dyDescent="0.3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7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 16377:16377" ht="30" customHeight="1" thickBot="1" x14ac:dyDescent="0.3">
      <c r="A19" s="78" t="s">
        <v>57</v>
      </c>
      <c r="B19" s="79" t="s">
        <v>19</v>
      </c>
      <c r="C19" s="80" t="s">
        <v>20</v>
      </c>
      <c r="D19" s="81"/>
      <c r="E19" s="81"/>
      <c r="F19" s="81"/>
      <c r="G19" s="82"/>
      <c r="H19" s="81"/>
      <c r="I19" s="81"/>
      <c r="J19" s="82"/>
      <c r="K19" s="81"/>
      <c r="L19" s="81"/>
      <c r="M19" s="81"/>
      <c r="N19" s="81"/>
      <c r="O19" s="83"/>
      <c r="P19" s="84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 16377:16377" x14ac:dyDescent="0.25">
      <c r="A20" s="67" t="s">
        <v>80</v>
      </c>
      <c r="B20" s="67">
        <v>61000071081</v>
      </c>
      <c r="C20" s="67" t="s">
        <v>81</v>
      </c>
      <c r="D20" s="67">
        <v>10</v>
      </c>
      <c r="E20" s="67">
        <v>10</v>
      </c>
      <c r="F20" s="67">
        <v>10</v>
      </c>
      <c r="G20" s="67">
        <v>8</v>
      </c>
      <c r="H20" s="67"/>
      <c r="I20" s="67">
        <v>10</v>
      </c>
      <c r="J20" s="67"/>
      <c r="K20" s="67"/>
      <c r="L20" s="67">
        <v>10</v>
      </c>
      <c r="M20" s="67"/>
      <c r="N20" s="67"/>
      <c r="O20" s="67">
        <f t="shared" ref="O20:O56" si="0">SUM(D20:N20)</f>
        <v>58</v>
      </c>
      <c r="P20" s="124">
        <f>D20+E20+F20+I20+L20+G20</f>
        <v>58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 16377:16377" x14ac:dyDescent="0.25">
      <c r="A21" s="65" t="s">
        <v>79</v>
      </c>
      <c r="B21" s="65">
        <v>61202031315</v>
      </c>
      <c r="C21" s="65" t="s">
        <v>77</v>
      </c>
      <c r="D21" s="65">
        <v>8</v>
      </c>
      <c r="E21" s="65"/>
      <c r="F21" s="65"/>
      <c r="G21" s="65"/>
      <c r="H21" s="65"/>
      <c r="I21" s="65"/>
      <c r="J21" s="65">
        <v>10</v>
      </c>
      <c r="K21" s="65">
        <v>10</v>
      </c>
      <c r="L21" s="65">
        <v>8</v>
      </c>
      <c r="M21" s="65">
        <v>10</v>
      </c>
      <c r="N21" s="65"/>
      <c r="O21" s="65">
        <f t="shared" si="0"/>
        <v>46</v>
      </c>
      <c r="P21" s="124">
        <f>J21+K21+M21+L21+D21</f>
        <v>46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 16377:16377" x14ac:dyDescent="0.25">
      <c r="A22" s="65" t="s">
        <v>157</v>
      </c>
      <c r="B22" s="65">
        <v>61000110559</v>
      </c>
      <c r="C22" s="65" t="s">
        <v>26</v>
      </c>
      <c r="D22" s="65"/>
      <c r="E22" s="65">
        <v>8</v>
      </c>
      <c r="F22" s="65"/>
      <c r="G22" s="65">
        <v>10</v>
      </c>
      <c r="H22" s="65">
        <v>6</v>
      </c>
      <c r="I22" s="65">
        <v>1</v>
      </c>
      <c r="J22" s="65"/>
      <c r="K22" s="73">
        <v>6</v>
      </c>
      <c r="L22" s="65">
        <v>6</v>
      </c>
      <c r="M22" s="65">
        <v>8</v>
      </c>
      <c r="N22" s="65"/>
      <c r="O22" s="65">
        <f t="shared" si="0"/>
        <v>45</v>
      </c>
      <c r="P22" s="125">
        <f>E22+G22+H22+K22+L22+M22</f>
        <v>44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 16377:16377" x14ac:dyDescent="0.25">
      <c r="A23" s="65" t="s">
        <v>76</v>
      </c>
      <c r="B23" s="65">
        <v>61202031323</v>
      </c>
      <c r="C23" s="65" t="s">
        <v>77</v>
      </c>
      <c r="D23" s="65">
        <v>1</v>
      </c>
      <c r="E23" s="65"/>
      <c r="F23" s="65"/>
      <c r="G23" s="65"/>
      <c r="H23" s="65"/>
      <c r="I23" s="65"/>
      <c r="J23" s="65">
        <v>8</v>
      </c>
      <c r="K23" s="65">
        <v>8</v>
      </c>
      <c r="L23" s="65">
        <v>6</v>
      </c>
      <c r="M23" s="65">
        <v>6</v>
      </c>
      <c r="N23" s="65"/>
      <c r="O23" s="65">
        <f t="shared" ref="O23" si="1">SUM(D23:N23)</f>
        <v>29</v>
      </c>
      <c r="P23" s="125">
        <f>J23+K23+L23+M23+D23</f>
        <v>29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 16377:16377" x14ac:dyDescent="0.25">
      <c r="A24" s="65" t="s">
        <v>159</v>
      </c>
      <c r="B24" s="65">
        <v>61200842685</v>
      </c>
      <c r="C24" s="65" t="s">
        <v>115</v>
      </c>
      <c r="D24" s="65"/>
      <c r="E24" s="65">
        <v>6</v>
      </c>
      <c r="F24" s="65"/>
      <c r="G24" s="65"/>
      <c r="H24" s="65">
        <v>10</v>
      </c>
      <c r="I24" s="65">
        <v>6</v>
      </c>
      <c r="J24" s="65"/>
      <c r="K24" s="65">
        <v>5</v>
      </c>
      <c r="L24" s="65">
        <v>1</v>
      </c>
      <c r="M24" s="65">
        <v>1</v>
      </c>
      <c r="N24" s="65"/>
      <c r="O24" s="65">
        <f t="shared" si="0"/>
        <v>29</v>
      </c>
      <c r="P24" s="125">
        <f>E24+H24+I24+K24+L24+M24</f>
        <v>29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 16377:16377" x14ac:dyDescent="0.25">
      <c r="A25" s="65" t="s">
        <v>158</v>
      </c>
      <c r="B25" s="65">
        <v>61200842693</v>
      </c>
      <c r="C25" s="65" t="s">
        <v>115</v>
      </c>
      <c r="D25" s="65"/>
      <c r="E25" s="65">
        <v>6</v>
      </c>
      <c r="F25" s="65"/>
      <c r="G25" s="65"/>
      <c r="H25" s="65">
        <v>8</v>
      </c>
      <c r="I25" s="65">
        <v>6</v>
      </c>
      <c r="J25" s="65"/>
      <c r="K25" s="65">
        <v>1</v>
      </c>
      <c r="L25" s="65">
        <v>1</v>
      </c>
      <c r="M25" s="65">
        <v>1</v>
      </c>
      <c r="N25" s="65"/>
      <c r="O25" s="65">
        <f t="shared" si="0"/>
        <v>23</v>
      </c>
      <c r="P25" s="125">
        <f>E25+H25+I25+K25+L25+M25</f>
        <v>23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 16377:16377" x14ac:dyDescent="0.25">
      <c r="A26" s="65" t="s">
        <v>211</v>
      </c>
      <c r="B26" s="65">
        <v>61106162240</v>
      </c>
      <c r="C26" s="65" t="s">
        <v>233</v>
      </c>
      <c r="D26" s="65"/>
      <c r="E26" s="65"/>
      <c r="F26" s="65"/>
      <c r="G26" s="65">
        <v>6</v>
      </c>
      <c r="H26" s="65"/>
      <c r="I26" s="65">
        <v>8</v>
      </c>
      <c r="J26" s="65"/>
      <c r="K26" s="65">
        <v>1</v>
      </c>
      <c r="L26" s="65"/>
      <c r="M26" s="65">
        <v>6</v>
      </c>
      <c r="N26" s="65"/>
      <c r="O26" s="65">
        <f t="shared" si="0"/>
        <v>21</v>
      </c>
      <c r="P26" s="125">
        <f>G26+I26+K26+M26</f>
        <v>21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 16377:16377" x14ac:dyDescent="0.25">
      <c r="A27" s="65" t="s">
        <v>83</v>
      </c>
      <c r="B27" s="65">
        <v>91730596</v>
      </c>
      <c r="C27" s="65" t="s">
        <v>43</v>
      </c>
      <c r="D27" s="65">
        <v>1</v>
      </c>
      <c r="E27" s="65">
        <v>1</v>
      </c>
      <c r="F27" s="65">
        <v>6</v>
      </c>
      <c r="G27" s="65">
        <v>1</v>
      </c>
      <c r="H27" s="65">
        <v>5</v>
      </c>
      <c r="I27" s="65"/>
      <c r="J27" s="65"/>
      <c r="K27" s="65"/>
      <c r="L27" s="65">
        <v>1</v>
      </c>
      <c r="M27" s="65">
        <v>1</v>
      </c>
      <c r="N27" s="65"/>
      <c r="O27" s="65">
        <f t="shared" si="0"/>
        <v>16</v>
      </c>
      <c r="P27" s="125">
        <f>F27+H27+D27+E27+G27+L27</f>
        <v>15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 16377:16377" x14ac:dyDescent="0.25">
      <c r="A28" s="65" t="s">
        <v>84</v>
      </c>
      <c r="B28" s="65"/>
      <c r="C28" s="65" t="s">
        <v>26</v>
      </c>
      <c r="D28" s="65">
        <v>6</v>
      </c>
      <c r="E28" s="65"/>
      <c r="F28" s="65"/>
      <c r="G28" s="65">
        <v>6</v>
      </c>
      <c r="H28" s="65"/>
      <c r="I28" s="65">
        <v>1</v>
      </c>
      <c r="J28" s="65"/>
      <c r="K28" s="65">
        <v>1</v>
      </c>
      <c r="L28" s="65">
        <v>1</v>
      </c>
      <c r="M28" s="65"/>
      <c r="N28" s="65"/>
      <c r="O28" s="65">
        <f t="shared" si="0"/>
        <v>15</v>
      </c>
      <c r="P28" s="119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 16377:16377" x14ac:dyDescent="0.25">
      <c r="A29" s="65" t="s">
        <v>86</v>
      </c>
      <c r="B29" s="65">
        <v>61202088554</v>
      </c>
      <c r="C29" s="65" t="s">
        <v>87</v>
      </c>
      <c r="D29" s="65">
        <v>6</v>
      </c>
      <c r="E29" s="65"/>
      <c r="F29" s="65"/>
      <c r="G29" s="65"/>
      <c r="H29" s="65"/>
      <c r="I29" s="65"/>
      <c r="J29" s="65">
        <v>6</v>
      </c>
      <c r="K29" s="65"/>
      <c r="L29" s="65"/>
      <c r="M29" s="65"/>
      <c r="N29" s="65"/>
      <c r="O29" s="65">
        <f t="shared" si="0"/>
        <v>12</v>
      </c>
      <c r="P29" s="65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XEW29">
        <f>SUM(P29:XEV29)</f>
        <v>0</v>
      </c>
    </row>
    <row r="30" spans="1:46 16377:16377" x14ac:dyDescent="0.25">
      <c r="A30" s="65" t="s">
        <v>82</v>
      </c>
      <c r="B30" s="65">
        <v>61202089860</v>
      </c>
      <c r="C30" s="65" t="s">
        <v>58</v>
      </c>
      <c r="D30" s="65">
        <v>1</v>
      </c>
      <c r="E30" s="65">
        <v>1</v>
      </c>
      <c r="F30" s="65"/>
      <c r="G30" s="65"/>
      <c r="H30" s="65">
        <v>6</v>
      </c>
      <c r="I30" s="65"/>
      <c r="J30" s="65"/>
      <c r="K30" s="65"/>
      <c r="L30" s="65">
        <v>1</v>
      </c>
      <c r="M30" s="65">
        <v>1</v>
      </c>
      <c r="N30" s="65"/>
      <c r="O30" s="65">
        <f t="shared" ref="O30:O31" si="2">SUM(D30:N30)</f>
        <v>10</v>
      </c>
      <c r="P30" s="65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 16377:16377" x14ac:dyDescent="0.25">
      <c r="A31" s="65" t="s">
        <v>191</v>
      </c>
      <c r="B31" s="65">
        <v>61000347990</v>
      </c>
      <c r="C31" s="65" t="s">
        <v>45</v>
      </c>
      <c r="D31" s="65"/>
      <c r="E31" s="65"/>
      <c r="F31" s="65"/>
      <c r="G31" s="65"/>
      <c r="H31" s="65">
        <v>1</v>
      </c>
      <c r="I31" s="65">
        <v>1</v>
      </c>
      <c r="J31" s="65">
        <v>5</v>
      </c>
      <c r="K31" s="65">
        <v>1</v>
      </c>
      <c r="L31" s="65">
        <v>1</v>
      </c>
      <c r="M31" s="65">
        <v>1</v>
      </c>
      <c r="N31" s="65"/>
      <c r="O31" s="65">
        <f t="shared" si="2"/>
        <v>10</v>
      </c>
      <c r="P31" s="65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 16377:16377" x14ac:dyDescent="0.25">
      <c r="A32" s="65" t="s">
        <v>145</v>
      </c>
      <c r="B32" s="65"/>
      <c r="C32" s="65" t="s">
        <v>67</v>
      </c>
      <c r="D32" s="65"/>
      <c r="E32" s="65"/>
      <c r="F32" s="65">
        <v>8</v>
      </c>
      <c r="G32" s="65"/>
      <c r="H32" s="65"/>
      <c r="I32" s="65">
        <v>1</v>
      </c>
      <c r="J32" s="65"/>
      <c r="K32" s="65"/>
      <c r="L32" s="65"/>
      <c r="M32" s="65"/>
      <c r="N32" s="65"/>
      <c r="O32" s="65">
        <f t="shared" si="0"/>
        <v>9</v>
      </c>
      <c r="P32" s="65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x14ac:dyDescent="0.25">
      <c r="A33" s="65" t="s">
        <v>146</v>
      </c>
      <c r="B33" s="65"/>
      <c r="C33" s="65" t="s">
        <v>67</v>
      </c>
      <c r="D33" s="65"/>
      <c r="E33" s="65"/>
      <c r="F33" s="65">
        <v>5</v>
      </c>
      <c r="G33" s="65"/>
      <c r="H33" s="65"/>
      <c r="I33" s="65"/>
      <c r="J33" s="65"/>
      <c r="K33" s="65"/>
      <c r="L33" s="65"/>
      <c r="M33" s="65"/>
      <c r="N33" s="65"/>
      <c r="O33" s="65">
        <f t="shared" si="0"/>
        <v>5</v>
      </c>
      <c r="P33" s="74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x14ac:dyDescent="0.25">
      <c r="A34" s="65" t="s">
        <v>189</v>
      </c>
      <c r="B34" s="65">
        <v>61000631133</v>
      </c>
      <c r="C34" s="65" t="s">
        <v>45</v>
      </c>
      <c r="D34" s="65"/>
      <c r="E34" s="65"/>
      <c r="F34" s="65"/>
      <c r="G34" s="65"/>
      <c r="H34" s="65">
        <v>5</v>
      </c>
      <c r="I34" s="65"/>
      <c r="J34" s="65"/>
      <c r="K34" s="65"/>
      <c r="L34" s="65"/>
      <c r="M34" s="65"/>
      <c r="N34" s="65"/>
      <c r="O34" s="65">
        <f t="shared" si="0"/>
        <v>5</v>
      </c>
      <c r="P34" s="74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x14ac:dyDescent="0.25">
      <c r="A35" s="65" t="s">
        <v>78</v>
      </c>
      <c r="B35" s="65">
        <v>61202089593</v>
      </c>
      <c r="C35" s="65" t="s">
        <v>45</v>
      </c>
      <c r="D35" s="65">
        <v>1</v>
      </c>
      <c r="E35" s="65">
        <v>1</v>
      </c>
      <c r="F35" s="65"/>
      <c r="G35" s="65"/>
      <c r="H35" s="65">
        <v>1</v>
      </c>
      <c r="I35" s="65">
        <v>1</v>
      </c>
      <c r="J35" s="65"/>
      <c r="K35" s="65"/>
      <c r="L35" s="65">
        <v>1</v>
      </c>
      <c r="M35" s="65"/>
      <c r="N35" s="65"/>
      <c r="O35" s="65">
        <f t="shared" si="0"/>
        <v>5</v>
      </c>
      <c r="P35" s="6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x14ac:dyDescent="0.25">
      <c r="A36" s="65" t="s">
        <v>75</v>
      </c>
      <c r="B36" s="65">
        <v>61001248457</v>
      </c>
      <c r="C36" s="65" t="s">
        <v>26</v>
      </c>
      <c r="D36" s="65">
        <v>1</v>
      </c>
      <c r="E36" s="65"/>
      <c r="F36" s="65"/>
      <c r="G36" s="65">
        <v>1</v>
      </c>
      <c r="H36" s="65"/>
      <c r="I36" s="65"/>
      <c r="J36" s="65"/>
      <c r="K36" s="65">
        <v>6</v>
      </c>
      <c r="L36" s="65"/>
      <c r="M36" s="65">
        <v>1</v>
      </c>
      <c r="N36" s="65"/>
      <c r="O36" s="65">
        <f t="shared" si="0"/>
        <v>9</v>
      </c>
      <c r="P36" s="74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x14ac:dyDescent="0.25">
      <c r="A37" s="65" t="s">
        <v>240</v>
      </c>
      <c r="B37" s="85"/>
      <c r="C37" s="65"/>
      <c r="D37" s="71"/>
      <c r="E37" s="71"/>
      <c r="F37" s="71"/>
      <c r="G37" s="65"/>
      <c r="H37" s="86"/>
      <c r="I37" s="71">
        <v>1</v>
      </c>
      <c r="J37" s="65"/>
      <c r="K37" s="117">
        <v>1</v>
      </c>
      <c r="L37" s="117">
        <v>1</v>
      </c>
      <c r="M37" s="71">
        <v>1</v>
      </c>
      <c r="N37" s="71"/>
      <c r="O37" s="65">
        <f t="shared" si="0"/>
        <v>4</v>
      </c>
      <c r="P37" s="74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x14ac:dyDescent="0.25">
      <c r="A38" s="65" t="s">
        <v>225</v>
      </c>
      <c r="B38" s="85">
        <v>61202090729</v>
      </c>
      <c r="C38" s="65" t="s">
        <v>58</v>
      </c>
      <c r="D38" s="71"/>
      <c r="E38" s="71"/>
      <c r="F38" s="71"/>
      <c r="G38" s="65">
        <v>1</v>
      </c>
      <c r="H38" s="86"/>
      <c r="I38" s="71">
        <v>1</v>
      </c>
      <c r="J38" s="65"/>
      <c r="K38" s="86"/>
      <c r="L38" s="117">
        <v>1</v>
      </c>
      <c r="M38" s="71"/>
      <c r="N38" s="71"/>
      <c r="O38" s="65">
        <f t="shared" ref="O38" si="3">SUM(D38:N38)</f>
        <v>3</v>
      </c>
      <c r="P38" s="65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x14ac:dyDescent="0.25">
      <c r="A39" s="65" t="s">
        <v>147</v>
      </c>
      <c r="B39" s="65"/>
      <c r="C39" s="65" t="s">
        <v>67</v>
      </c>
      <c r="D39" s="65"/>
      <c r="E39" s="65"/>
      <c r="F39" s="65">
        <v>1</v>
      </c>
      <c r="G39" s="65">
        <v>1</v>
      </c>
      <c r="H39" s="65"/>
      <c r="I39" s="65"/>
      <c r="J39" s="65"/>
      <c r="K39" s="65"/>
      <c r="L39" s="65"/>
      <c r="M39" s="65"/>
      <c r="N39" s="65"/>
      <c r="O39" s="65">
        <f t="shared" si="0"/>
        <v>2</v>
      </c>
      <c r="P39" s="65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x14ac:dyDescent="0.25">
      <c r="A40" s="65" t="s">
        <v>160</v>
      </c>
      <c r="B40" s="65">
        <v>61201903858</v>
      </c>
      <c r="C40" s="65" t="s">
        <v>45</v>
      </c>
      <c r="D40" s="65"/>
      <c r="E40" s="65">
        <v>1</v>
      </c>
      <c r="F40" s="65"/>
      <c r="G40" s="65"/>
      <c r="H40" s="65">
        <v>1</v>
      </c>
      <c r="I40" s="65"/>
      <c r="J40" s="65"/>
      <c r="K40" s="65"/>
      <c r="L40" s="65"/>
      <c r="M40" s="65"/>
      <c r="N40" s="65"/>
      <c r="O40" s="65">
        <f t="shared" si="0"/>
        <v>2</v>
      </c>
      <c r="P40" s="65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x14ac:dyDescent="0.25">
      <c r="A41" s="74" t="s">
        <v>216</v>
      </c>
      <c r="B41" s="85">
        <v>61000521192</v>
      </c>
      <c r="C41" s="74" t="s">
        <v>81</v>
      </c>
      <c r="D41" s="74"/>
      <c r="E41" s="74"/>
      <c r="F41" s="74"/>
      <c r="G41" s="74">
        <v>1</v>
      </c>
      <c r="H41" s="87"/>
      <c r="I41" s="74">
        <v>1</v>
      </c>
      <c r="J41" s="74"/>
      <c r="K41" s="88"/>
      <c r="L41" s="88"/>
      <c r="M41" s="74"/>
      <c r="N41" s="74"/>
      <c r="O41" s="65">
        <f t="shared" si="0"/>
        <v>2</v>
      </c>
      <c r="P41" s="65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x14ac:dyDescent="0.25">
      <c r="A42" s="74" t="s">
        <v>218</v>
      </c>
      <c r="B42" s="85"/>
      <c r="C42" s="74"/>
      <c r="D42" s="74"/>
      <c r="E42" s="74"/>
      <c r="F42" s="74"/>
      <c r="G42" s="74">
        <v>1</v>
      </c>
      <c r="H42" s="87"/>
      <c r="I42" s="74">
        <v>1</v>
      </c>
      <c r="J42" s="74"/>
      <c r="K42" s="88"/>
      <c r="L42" s="88"/>
      <c r="M42" s="74"/>
      <c r="N42" s="74"/>
      <c r="O42" s="65">
        <f t="shared" si="0"/>
        <v>2</v>
      </c>
      <c r="P42" s="65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x14ac:dyDescent="0.25">
      <c r="A43" s="65" t="s">
        <v>148</v>
      </c>
      <c r="B43" s="65">
        <v>61201561434</v>
      </c>
      <c r="C43" s="65" t="s">
        <v>156</v>
      </c>
      <c r="D43" s="65"/>
      <c r="E43" s="65"/>
      <c r="F43" s="65">
        <v>1</v>
      </c>
      <c r="G43" s="65"/>
      <c r="H43" s="65"/>
      <c r="I43" s="65"/>
      <c r="J43" s="65"/>
      <c r="K43" s="65"/>
      <c r="L43" s="65"/>
      <c r="M43" s="65"/>
      <c r="N43" s="65"/>
      <c r="O43" s="65">
        <f t="shared" si="0"/>
        <v>1</v>
      </c>
      <c r="P43" s="65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x14ac:dyDescent="0.25">
      <c r="A44" s="67" t="s">
        <v>161</v>
      </c>
      <c r="B44" s="67"/>
      <c r="C44" s="67"/>
      <c r="D44" s="67"/>
      <c r="E44" s="67">
        <v>1</v>
      </c>
      <c r="F44" s="67"/>
      <c r="G44" s="67"/>
      <c r="H44" s="67"/>
      <c r="I44" s="67"/>
      <c r="J44" s="67"/>
      <c r="K44" s="67"/>
      <c r="L44" s="67"/>
      <c r="M44" s="67"/>
      <c r="N44" s="67"/>
      <c r="O44" s="65">
        <f t="shared" si="0"/>
        <v>1</v>
      </c>
      <c r="P44" s="65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x14ac:dyDescent="0.25">
      <c r="A45" s="65" t="s">
        <v>190</v>
      </c>
      <c r="B45" s="65">
        <v>61201101034</v>
      </c>
      <c r="C45" s="65" t="s">
        <v>45</v>
      </c>
      <c r="D45" s="65"/>
      <c r="E45" s="65"/>
      <c r="F45" s="65"/>
      <c r="G45" s="65"/>
      <c r="H45" s="65">
        <v>1</v>
      </c>
      <c r="I45" s="65"/>
      <c r="J45" s="65"/>
      <c r="K45" s="65"/>
      <c r="L45" s="65"/>
      <c r="M45" s="65"/>
      <c r="N45" s="65"/>
      <c r="O45" s="65">
        <f t="shared" si="0"/>
        <v>1</v>
      </c>
      <c r="P45" s="65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x14ac:dyDescent="0.25">
      <c r="A46" s="65" t="s">
        <v>212</v>
      </c>
      <c r="B46" s="65">
        <v>99431752</v>
      </c>
      <c r="C46" s="65" t="s">
        <v>67</v>
      </c>
      <c r="D46" s="65"/>
      <c r="E46" s="65"/>
      <c r="F46" s="65"/>
      <c r="G46" s="65">
        <v>1</v>
      </c>
      <c r="H46" s="65"/>
      <c r="I46" s="65"/>
      <c r="J46" s="65"/>
      <c r="K46" s="65"/>
      <c r="L46" s="65"/>
      <c r="M46" s="65"/>
      <c r="N46" s="65"/>
      <c r="O46" s="65">
        <f t="shared" si="0"/>
        <v>1</v>
      </c>
      <c r="P46" s="6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x14ac:dyDescent="0.25">
      <c r="A47" s="74" t="s">
        <v>213</v>
      </c>
      <c r="B47" s="74"/>
      <c r="C47" s="74"/>
      <c r="D47" s="74"/>
      <c r="E47" s="74"/>
      <c r="F47" s="74"/>
      <c r="G47" s="74">
        <v>1</v>
      </c>
      <c r="H47" s="87"/>
      <c r="I47" s="74"/>
      <c r="J47" s="74"/>
      <c r="K47" s="88"/>
      <c r="L47" s="88"/>
      <c r="M47" s="74"/>
      <c r="N47" s="74"/>
      <c r="O47" s="65">
        <f t="shared" si="0"/>
        <v>1</v>
      </c>
      <c r="P47" s="65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x14ac:dyDescent="0.25">
      <c r="A48" s="65" t="s">
        <v>214</v>
      </c>
      <c r="B48" s="85"/>
      <c r="C48" s="65"/>
      <c r="D48" s="71"/>
      <c r="E48" s="71"/>
      <c r="F48" s="71"/>
      <c r="G48" s="65">
        <v>1</v>
      </c>
      <c r="H48" s="86"/>
      <c r="I48" s="71"/>
      <c r="J48" s="65"/>
      <c r="K48" s="86"/>
      <c r="L48" s="86"/>
      <c r="M48" s="71"/>
      <c r="N48" s="71"/>
      <c r="O48" s="65">
        <f t="shared" si="0"/>
        <v>1</v>
      </c>
      <c r="P48" s="65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x14ac:dyDescent="0.25">
      <c r="A49" s="74" t="s">
        <v>215</v>
      </c>
      <c r="B49" s="85">
        <v>61002078164</v>
      </c>
      <c r="C49" s="74" t="s">
        <v>234</v>
      </c>
      <c r="D49" s="74"/>
      <c r="E49" s="74"/>
      <c r="F49" s="74"/>
      <c r="G49" s="74">
        <v>1</v>
      </c>
      <c r="H49" s="88"/>
      <c r="I49" s="74"/>
      <c r="J49" s="74"/>
      <c r="K49" s="88"/>
      <c r="L49" s="88"/>
      <c r="M49" s="74"/>
      <c r="N49" s="74"/>
      <c r="O49" s="65">
        <f t="shared" si="0"/>
        <v>1</v>
      </c>
      <c r="P49" s="74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x14ac:dyDescent="0.25">
      <c r="A50" s="65" t="s">
        <v>217</v>
      </c>
      <c r="B50" s="85"/>
      <c r="C50" s="65"/>
      <c r="D50" s="71"/>
      <c r="E50" s="71"/>
      <c r="F50" s="71"/>
      <c r="G50" s="65">
        <v>1</v>
      </c>
      <c r="H50" s="86"/>
      <c r="I50" s="71"/>
      <c r="J50" s="65"/>
      <c r="K50" s="86"/>
      <c r="L50" s="86"/>
      <c r="M50" s="71"/>
      <c r="N50" s="71"/>
      <c r="O50" s="65">
        <f t="shared" si="0"/>
        <v>1</v>
      </c>
      <c r="P50" s="74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x14ac:dyDescent="0.25">
      <c r="A51" s="74" t="s">
        <v>239</v>
      </c>
      <c r="B51" s="85"/>
      <c r="C51" s="74"/>
      <c r="D51" s="74"/>
      <c r="E51" s="74"/>
      <c r="F51" s="74"/>
      <c r="G51" s="74"/>
      <c r="H51" s="87"/>
      <c r="I51" s="74">
        <v>1</v>
      </c>
      <c r="J51" s="74"/>
      <c r="K51" s="88"/>
      <c r="L51" s="88"/>
      <c r="M51" s="74"/>
      <c r="N51" s="74"/>
      <c r="O51" s="65">
        <f t="shared" si="0"/>
        <v>1</v>
      </c>
      <c r="P51" s="65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x14ac:dyDescent="0.25">
      <c r="A52" s="65" t="s">
        <v>259</v>
      </c>
      <c r="B52" s="85"/>
      <c r="C52" s="65"/>
      <c r="D52" s="71"/>
      <c r="E52" s="71"/>
      <c r="F52" s="71"/>
      <c r="G52" s="65"/>
      <c r="H52" s="86"/>
      <c r="I52" s="71"/>
      <c r="J52" s="65"/>
      <c r="K52" s="117"/>
      <c r="L52" s="117">
        <v>1</v>
      </c>
      <c r="M52" s="71"/>
      <c r="N52" s="71"/>
      <c r="O52" s="65">
        <f t="shared" si="0"/>
        <v>1</v>
      </c>
      <c r="P52" s="74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x14ac:dyDescent="0.25">
      <c r="A53" s="65" t="s">
        <v>261</v>
      </c>
      <c r="B53" s="85"/>
      <c r="C53" s="65"/>
      <c r="D53" s="71"/>
      <c r="E53" s="71"/>
      <c r="F53" s="71"/>
      <c r="G53" s="65"/>
      <c r="H53" s="86"/>
      <c r="I53" s="71"/>
      <c r="J53" s="65"/>
      <c r="K53" s="117"/>
      <c r="L53" s="117">
        <v>1</v>
      </c>
      <c r="M53" s="71"/>
      <c r="N53" s="71"/>
      <c r="O53" s="65">
        <v>1</v>
      </c>
      <c r="P53" s="74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x14ac:dyDescent="0.25">
      <c r="A54" s="65" t="s">
        <v>260</v>
      </c>
      <c r="B54" s="85"/>
      <c r="C54" s="65"/>
      <c r="D54" s="71"/>
      <c r="E54" s="71"/>
      <c r="F54" s="71"/>
      <c r="G54" s="65"/>
      <c r="H54" s="86"/>
      <c r="I54" s="71"/>
      <c r="J54" s="65"/>
      <c r="K54" s="117"/>
      <c r="L54" s="117">
        <v>1</v>
      </c>
      <c r="M54" s="71"/>
      <c r="N54" s="71"/>
      <c r="O54" s="65">
        <f t="shared" si="0"/>
        <v>1</v>
      </c>
      <c r="P54" s="74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x14ac:dyDescent="0.25">
      <c r="A55" s="74" t="s">
        <v>244</v>
      </c>
      <c r="B55" s="85"/>
      <c r="C55" s="74" t="s">
        <v>45</v>
      </c>
      <c r="D55" s="74"/>
      <c r="E55" s="74"/>
      <c r="F55" s="74"/>
      <c r="G55" s="74"/>
      <c r="H55" s="87">
        <v>1</v>
      </c>
      <c r="I55" s="74"/>
      <c r="J55" s="74"/>
      <c r="K55" s="87"/>
      <c r="L55" s="87"/>
      <c r="M55" s="74"/>
      <c r="N55" s="74"/>
      <c r="O55" s="65">
        <f t="shared" si="0"/>
        <v>1</v>
      </c>
      <c r="P55" s="65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x14ac:dyDescent="0.25">
      <c r="A56" s="75" t="s">
        <v>264</v>
      </c>
      <c r="B56" s="89"/>
      <c r="C56" s="75"/>
      <c r="D56" s="75"/>
      <c r="E56" s="75"/>
      <c r="F56" s="75"/>
      <c r="G56" s="75"/>
      <c r="H56" s="90"/>
      <c r="I56" s="75"/>
      <c r="J56" s="75"/>
      <c r="K56" s="90"/>
      <c r="L56" s="90"/>
      <c r="M56" s="75">
        <v>1</v>
      </c>
      <c r="N56" s="75"/>
      <c r="O56" s="65">
        <f t="shared" si="0"/>
        <v>1</v>
      </c>
      <c r="P56" s="77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ht="15.75" thickBot="1" x14ac:dyDescent="0.3">
      <c r="A57" s="75"/>
      <c r="B57" s="89"/>
      <c r="C57" s="75"/>
      <c r="D57" s="75"/>
      <c r="E57" s="75"/>
      <c r="F57" s="75"/>
      <c r="G57" s="75"/>
      <c r="H57" s="90"/>
      <c r="I57" s="75"/>
      <c r="J57" s="75"/>
      <c r="K57" s="91"/>
      <c r="L57" s="91"/>
      <c r="M57" s="75"/>
      <c r="N57" s="75"/>
      <c r="O57" s="92"/>
      <c r="P57" s="75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ht="30" customHeight="1" thickBot="1" x14ac:dyDescent="0.3">
      <c r="A58" s="78" t="s">
        <v>50</v>
      </c>
      <c r="B58" s="79" t="s">
        <v>19</v>
      </c>
      <c r="C58" s="80" t="s">
        <v>20</v>
      </c>
      <c r="D58" s="81"/>
      <c r="E58" s="81"/>
      <c r="F58" s="81"/>
      <c r="G58" s="82"/>
      <c r="H58" s="81"/>
      <c r="I58" s="81"/>
      <c r="J58" s="82"/>
      <c r="K58" s="81"/>
      <c r="L58" s="81"/>
      <c r="M58" s="81"/>
      <c r="N58" s="81"/>
      <c r="O58" s="83"/>
      <c r="P58" s="84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x14ac:dyDescent="0.25">
      <c r="A59" s="67" t="s">
        <v>179</v>
      </c>
      <c r="B59" s="67">
        <v>61100106588</v>
      </c>
      <c r="C59" s="67" t="s">
        <v>168</v>
      </c>
      <c r="D59" s="67"/>
      <c r="E59" s="67"/>
      <c r="F59" s="67">
        <v>10</v>
      </c>
      <c r="G59" s="67">
        <v>8</v>
      </c>
      <c r="H59" s="67">
        <v>6</v>
      </c>
      <c r="I59" s="67">
        <v>10</v>
      </c>
      <c r="J59" s="67">
        <v>10</v>
      </c>
      <c r="K59" s="67"/>
      <c r="L59" s="67">
        <v>6</v>
      </c>
      <c r="M59" s="67">
        <v>10</v>
      </c>
      <c r="N59" s="67"/>
      <c r="O59" s="67">
        <f t="shared" ref="O59:O74" si="4">SUM(D59:N59)</f>
        <v>60</v>
      </c>
      <c r="P59" s="127">
        <f>F59+I59+J59+M59+G59+H59</f>
        <v>54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x14ac:dyDescent="0.25">
      <c r="A60" s="65" t="s">
        <v>140</v>
      </c>
      <c r="B60" s="65">
        <v>61202089046</v>
      </c>
      <c r="C60" s="65" t="s">
        <v>67</v>
      </c>
      <c r="D60" s="65">
        <v>10</v>
      </c>
      <c r="E60" s="65"/>
      <c r="F60" s="65">
        <v>8</v>
      </c>
      <c r="G60" s="65">
        <v>10</v>
      </c>
      <c r="H60" s="65"/>
      <c r="I60" s="65">
        <v>6</v>
      </c>
      <c r="J60" s="65"/>
      <c r="K60" s="65">
        <v>8</v>
      </c>
      <c r="L60" s="65">
        <v>8</v>
      </c>
      <c r="M60" s="65">
        <v>8</v>
      </c>
      <c r="N60" s="65"/>
      <c r="O60" s="65">
        <f t="shared" si="4"/>
        <v>58</v>
      </c>
      <c r="P60" s="128">
        <f>D60+G60+F60+K60+L60+M60</f>
        <v>52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x14ac:dyDescent="0.25">
      <c r="A61" s="65" t="s">
        <v>137</v>
      </c>
      <c r="B61" s="65">
        <v>61200709268</v>
      </c>
      <c r="C61" s="65" t="s">
        <v>45</v>
      </c>
      <c r="D61" s="65">
        <v>5</v>
      </c>
      <c r="E61" s="65">
        <v>6</v>
      </c>
      <c r="F61" s="65"/>
      <c r="G61" s="65"/>
      <c r="H61" s="65">
        <v>1</v>
      </c>
      <c r="I61" s="65">
        <v>8</v>
      </c>
      <c r="J61" s="65">
        <v>8</v>
      </c>
      <c r="K61" s="65">
        <v>6</v>
      </c>
      <c r="L61" s="65">
        <v>1</v>
      </c>
      <c r="M61" s="65">
        <v>6</v>
      </c>
      <c r="N61" s="65"/>
      <c r="O61" s="65">
        <f t="shared" si="4"/>
        <v>41</v>
      </c>
      <c r="P61" s="128">
        <f>I61+J61+K61+M61+D61+E61</f>
        <v>39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x14ac:dyDescent="0.25">
      <c r="A62" s="65" t="s">
        <v>141</v>
      </c>
      <c r="B62" s="65">
        <v>6120208434</v>
      </c>
      <c r="C62" s="65" t="s">
        <v>58</v>
      </c>
      <c r="D62" s="65">
        <v>8</v>
      </c>
      <c r="E62" s="65"/>
      <c r="F62" s="65"/>
      <c r="G62" s="65"/>
      <c r="H62" s="65">
        <v>8</v>
      </c>
      <c r="I62" s="65"/>
      <c r="J62" s="65"/>
      <c r="K62" s="65"/>
      <c r="L62" s="65">
        <v>5</v>
      </c>
      <c r="M62" s="65"/>
      <c r="N62" s="65"/>
      <c r="O62" s="65">
        <f t="shared" ref="O62" si="5">SUM(D62:N62)</f>
        <v>21</v>
      </c>
      <c r="P62" s="94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x14ac:dyDescent="0.25">
      <c r="A63" s="65" t="s">
        <v>142</v>
      </c>
      <c r="B63" s="65">
        <v>61200851099</v>
      </c>
      <c r="C63" s="65" t="s">
        <v>45</v>
      </c>
      <c r="D63" s="65">
        <v>6</v>
      </c>
      <c r="E63" s="65">
        <v>8</v>
      </c>
      <c r="F63" s="65"/>
      <c r="G63" s="65"/>
      <c r="H63" s="65">
        <v>6</v>
      </c>
      <c r="I63" s="65"/>
      <c r="J63" s="65"/>
      <c r="K63" s="65"/>
      <c r="L63" s="65"/>
      <c r="M63" s="65"/>
      <c r="N63" s="65"/>
      <c r="O63" s="65">
        <f t="shared" si="4"/>
        <v>20</v>
      </c>
      <c r="P63" s="93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x14ac:dyDescent="0.25">
      <c r="A64" s="65" t="s">
        <v>237</v>
      </c>
      <c r="B64" s="65"/>
      <c r="C64" s="65" t="s">
        <v>4</v>
      </c>
      <c r="D64" s="65"/>
      <c r="E64" s="65">
        <v>10</v>
      </c>
      <c r="F64" s="65"/>
      <c r="G64" s="65"/>
      <c r="H64" s="65">
        <v>5</v>
      </c>
      <c r="I64" s="65"/>
      <c r="J64" s="65"/>
      <c r="K64" s="65"/>
      <c r="L64" s="65"/>
      <c r="M64" s="65"/>
      <c r="N64" s="65"/>
      <c r="O64" s="65">
        <f t="shared" si="4"/>
        <v>15</v>
      </c>
      <c r="P64" s="69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x14ac:dyDescent="0.25">
      <c r="A65" s="65" t="s">
        <v>219</v>
      </c>
      <c r="B65" s="65"/>
      <c r="C65" s="65"/>
      <c r="D65" s="65"/>
      <c r="E65" s="65"/>
      <c r="F65" s="65"/>
      <c r="G65" s="65">
        <v>6</v>
      </c>
      <c r="H65" s="65"/>
      <c r="I65" s="65">
        <v>5</v>
      </c>
      <c r="J65" s="65"/>
      <c r="K65" s="65"/>
      <c r="L65" s="65"/>
      <c r="M65" s="65"/>
      <c r="N65" s="65"/>
      <c r="O65" s="65">
        <f t="shared" si="4"/>
        <v>11</v>
      </c>
      <c r="P65" s="69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x14ac:dyDescent="0.25">
      <c r="A66" s="65" t="s">
        <v>138</v>
      </c>
      <c r="B66" s="65">
        <v>6100014708</v>
      </c>
      <c r="C66" s="65" t="s">
        <v>139</v>
      </c>
      <c r="D66" s="65">
        <v>1</v>
      </c>
      <c r="E66" s="65">
        <v>5</v>
      </c>
      <c r="F66" s="65"/>
      <c r="G66" s="65"/>
      <c r="H66" s="65">
        <v>1</v>
      </c>
      <c r="I66" s="65"/>
      <c r="J66" s="65"/>
      <c r="K66" s="65"/>
      <c r="L66" s="65"/>
      <c r="M66" s="65"/>
      <c r="N66" s="65"/>
      <c r="O66" s="65">
        <f t="shared" si="4"/>
        <v>7</v>
      </c>
      <c r="P66" s="93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x14ac:dyDescent="0.25">
      <c r="A67" s="65" t="s">
        <v>181</v>
      </c>
      <c r="B67" s="65">
        <v>61202091245</v>
      </c>
      <c r="C67" s="65" t="s">
        <v>67</v>
      </c>
      <c r="D67" s="65"/>
      <c r="E67" s="65"/>
      <c r="F67" s="65">
        <v>6</v>
      </c>
      <c r="G67" s="65"/>
      <c r="H67" s="65"/>
      <c r="I67" s="65"/>
      <c r="J67" s="65"/>
      <c r="K67" s="65"/>
      <c r="L67" s="65"/>
      <c r="M67" s="65"/>
      <c r="N67" s="65"/>
      <c r="O67" s="65">
        <f t="shared" si="4"/>
        <v>6</v>
      </c>
      <c r="P67" s="69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x14ac:dyDescent="0.25">
      <c r="A68" s="65" t="s">
        <v>180</v>
      </c>
      <c r="B68" s="65"/>
      <c r="C68" s="65" t="s">
        <v>67</v>
      </c>
      <c r="D68" s="65"/>
      <c r="E68" s="65"/>
      <c r="F68" s="65">
        <v>5</v>
      </c>
      <c r="G68" s="65"/>
      <c r="H68" s="65"/>
      <c r="I68" s="65"/>
      <c r="J68" s="65"/>
      <c r="K68" s="65"/>
      <c r="L68" s="65"/>
      <c r="M68" s="65"/>
      <c r="N68" s="65"/>
      <c r="O68" s="65">
        <f t="shared" si="4"/>
        <v>5</v>
      </c>
      <c r="P68" s="69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46" x14ac:dyDescent="0.25">
      <c r="A69" s="65" t="s">
        <v>192</v>
      </c>
      <c r="B69" s="65">
        <v>61000130206</v>
      </c>
      <c r="C69" s="65" t="s">
        <v>43</v>
      </c>
      <c r="D69" s="65"/>
      <c r="E69" s="65">
        <v>1</v>
      </c>
      <c r="F69" s="65"/>
      <c r="G69" s="65"/>
      <c r="H69" s="65">
        <v>1</v>
      </c>
      <c r="I69" s="65"/>
      <c r="J69" s="65"/>
      <c r="K69" s="65"/>
      <c r="L69" s="65"/>
      <c r="M69" s="65"/>
      <c r="N69" s="65"/>
      <c r="O69" s="65">
        <f t="shared" si="4"/>
        <v>2</v>
      </c>
      <c r="P69" s="66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x14ac:dyDescent="0.25">
      <c r="A70" s="65" t="s">
        <v>193</v>
      </c>
      <c r="B70" s="65">
        <v>61201100925</v>
      </c>
      <c r="C70" s="65" t="s">
        <v>45</v>
      </c>
      <c r="D70" s="65"/>
      <c r="E70" s="65"/>
      <c r="F70" s="65"/>
      <c r="G70" s="65"/>
      <c r="H70" s="65">
        <v>1</v>
      </c>
      <c r="I70" s="65"/>
      <c r="J70" s="65"/>
      <c r="K70" s="65"/>
      <c r="L70" s="65"/>
      <c r="M70" s="65"/>
      <c r="N70" s="65"/>
      <c r="O70" s="65">
        <f t="shared" si="4"/>
        <v>1</v>
      </c>
      <c r="P70" s="66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x14ac:dyDescent="0.25">
      <c r="A71" s="65" t="s">
        <v>221</v>
      </c>
      <c r="B71" s="65"/>
      <c r="C71" s="65" t="s">
        <v>6</v>
      </c>
      <c r="D71" s="65"/>
      <c r="E71" s="65"/>
      <c r="F71" s="65"/>
      <c r="G71" s="65">
        <v>1</v>
      </c>
      <c r="H71" s="65"/>
      <c r="I71" s="65"/>
      <c r="J71" s="65"/>
      <c r="K71" s="65"/>
      <c r="L71" s="65"/>
      <c r="M71" s="65"/>
      <c r="N71" s="65"/>
      <c r="O71" s="65">
        <f t="shared" si="4"/>
        <v>1</v>
      </c>
      <c r="P71" s="66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6" x14ac:dyDescent="0.25">
      <c r="A72" s="65" t="s">
        <v>241</v>
      </c>
      <c r="B72" s="65"/>
      <c r="C72" s="65"/>
      <c r="D72" s="65"/>
      <c r="E72" s="65"/>
      <c r="F72" s="65"/>
      <c r="G72" s="65"/>
      <c r="H72" s="65"/>
      <c r="I72" s="65">
        <v>1</v>
      </c>
      <c r="J72" s="65"/>
      <c r="K72" s="65"/>
      <c r="L72" s="65"/>
      <c r="M72" s="65"/>
      <c r="N72" s="65"/>
      <c r="O72" s="65">
        <f t="shared" si="4"/>
        <v>1</v>
      </c>
      <c r="P72" s="66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x14ac:dyDescent="0.25">
      <c r="A73" s="65" t="s">
        <v>242</v>
      </c>
      <c r="B73" s="65"/>
      <c r="C73" s="65"/>
      <c r="D73" s="65"/>
      <c r="E73" s="65"/>
      <c r="F73" s="65"/>
      <c r="G73" s="65"/>
      <c r="H73" s="65"/>
      <c r="I73" s="65">
        <v>1</v>
      </c>
      <c r="J73" s="65"/>
      <c r="K73" s="65"/>
      <c r="L73" s="65"/>
      <c r="M73" s="65"/>
      <c r="N73" s="65"/>
      <c r="O73" s="65">
        <f t="shared" si="4"/>
        <v>1</v>
      </c>
      <c r="P73" s="66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6" x14ac:dyDescent="0.25">
      <c r="A74" s="65" t="s">
        <v>243</v>
      </c>
      <c r="B74" s="65"/>
      <c r="C74" s="65"/>
      <c r="D74" s="65"/>
      <c r="E74" s="65"/>
      <c r="F74" s="65"/>
      <c r="G74" s="65"/>
      <c r="H74" s="65"/>
      <c r="I74" s="65">
        <v>1</v>
      </c>
      <c r="J74" s="65"/>
      <c r="K74" s="65"/>
      <c r="L74" s="65"/>
      <c r="M74" s="65"/>
      <c r="N74" s="65"/>
      <c r="O74" s="65">
        <f t="shared" si="4"/>
        <v>1</v>
      </c>
      <c r="P74" s="66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ht="15.75" thickBot="1" x14ac:dyDescent="0.3">
      <c r="A75" s="94"/>
      <c r="B75" s="94"/>
      <c r="C75" s="77"/>
      <c r="D75" s="95"/>
      <c r="E75" s="95"/>
      <c r="F75" s="95"/>
      <c r="G75" s="96"/>
      <c r="H75" s="95"/>
      <c r="I75" s="95"/>
      <c r="J75" s="96"/>
      <c r="K75" s="95"/>
      <c r="L75" s="95"/>
      <c r="M75" s="95"/>
      <c r="N75" s="97"/>
      <c r="O75" s="76"/>
      <c r="P75" s="77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ht="26.25" thickBot="1" x14ac:dyDescent="0.3">
      <c r="A76" s="78" t="s">
        <v>51</v>
      </c>
      <c r="B76" s="79" t="s">
        <v>19</v>
      </c>
      <c r="C76" s="80" t="s">
        <v>20</v>
      </c>
      <c r="D76" s="98"/>
      <c r="E76" s="81"/>
      <c r="F76" s="81"/>
      <c r="G76" s="82"/>
      <c r="H76" s="81"/>
      <c r="I76" s="81"/>
      <c r="J76" s="82"/>
      <c r="K76" s="98"/>
      <c r="L76" s="98"/>
      <c r="M76" s="81"/>
      <c r="N76" s="81"/>
      <c r="O76" s="83"/>
      <c r="P76" s="84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ht="30" customHeight="1" x14ac:dyDescent="0.25">
      <c r="A77" s="67" t="s">
        <v>155</v>
      </c>
      <c r="B77" s="67">
        <v>61201426189</v>
      </c>
      <c r="C77" s="67" t="s">
        <v>67</v>
      </c>
      <c r="D77" s="67"/>
      <c r="E77" s="67"/>
      <c r="F77" s="67">
        <v>10</v>
      </c>
      <c r="G77" s="67">
        <v>8</v>
      </c>
      <c r="H77" s="67"/>
      <c r="I77" s="67">
        <v>6</v>
      </c>
      <c r="J77" s="67">
        <v>5</v>
      </c>
      <c r="K77" s="67">
        <v>6</v>
      </c>
      <c r="L77" s="67">
        <v>6</v>
      </c>
      <c r="M77" s="67">
        <v>8</v>
      </c>
      <c r="N77" s="67"/>
      <c r="O77" s="67">
        <f t="shared" ref="O77:O108" si="6">SUM(D77:N77)</f>
        <v>49</v>
      </c>
      <c r="P77" s="124">
        <f>F77+M77+G77+I77+K77+L77</f>
        <v>44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ht="30" customHeight="1" x14ac:dyDescent="0.25">
      <c r="A78" s="65" t="s">
        <v>195</v>
      </c>
      <c r="B78" s="65">
        <v>61201100313</v>
      </c>
      <c r="C78" s="65" t="s">
        <v>45</v>
      </c>
      <c r="D78" s="65"/>
      <c r="E78" s="65">
        <v>10</v>
      </c>
      <c r="F78" s="65"/>
      <c r="G78" s="65"/>
      <c r="H78" s="65">
        <v>10</v>
      </c>
      <c r="I78" s="65">
        <v>10</v>
      </c>
      <c r="J78" s="65"/>
      <c r="K78" s="65"/>
      <c r="L78" s="65">
        <v>10</v>
      </c>
      <c r="M78" s="65"/>
      <c r="N78" s="65"/>
      <c r="O78" s="65">
        <f t="shared" ref="O78:O79" si="7">SUM(D78:N78)</f>
        <v>40</v>
      </c>
      <c r="P78" s="125">
        <f>E78+H78+I78+L78</f>
        <v>40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ht="30" customHeight="1" x14ac:dyDescent="0.25">
      <c r="A79" s="65" t="s">
        <v>150</v>
      </c>
      <c r="B79" s="65">
        <v>61202020178</v>
      </c>
      <c r="C79" s="65" t="s">
        <v>67</v>
      </c>
      <c r="D79" s="65"/>
      <c r="E79" s="65">
        <v>6</v>
      </c>
      <c r="F79" s="65">
        <v>8</v>
      </c>
      <c r="G79" s="65">
        <v>10</v>
      </c>
      <c r="H79" s="65"/>
      <c r="I79" s="65"/>
      <c r="J79" s="65"/>
      <c r="K79" s="65"/>
      <c r="L79" s="65">
        <v>6</v>
      </c>
      <c r="M79" s="65">
        <v>6</v>
      </c>
      <c r="N79" s="65"/>
      <c r="O79" s="65">
        <f t="shared" si="7"/>
        <v>36</v>
      </c>
      <c r="P79" s="125">
        <f>G79+F79+E79+L79+M79</f>
        <v>36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ht="30" customHeight="1" x14ac:dyDescent="0.25">
      <c r="A80" s="65" t="s">
        <v>135</v>
      </c>
      <c r="B80" s="65" t="s">
        <v>85</v>
      </c>
      <c r="C80" s="65" t="s">
        <v>47</v>
      </c>
      <c r="D80" s="65">
        <v>8</v>
      </c>
      <c r="E80" s="65"/>
      <c r="F80" s="65"/>
      <c r="G80" s="65"/>
      <c r="H80" s="65"/>
      <c r="I80" s="65"/>
      <c r="J80" s="65">
        <v>10</v>
      </c>
      <c r="K80" s="65">
        <v>10</v>
      </c>
      <c r="L80" s="73">
        <v>6</v>
      </c>
      <c r="M80" s="65"/>
      <c r="N80" s="65"/>
      <c r="O80" s="65">
        <f t="shared" ref="O80:O81" si="8">SUM(D80:N80)</f>
        <v>34</v>
      </c>
      <c r="P80" s="125">
        <f>J80+K80+L80+D80</f>
        <v>34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46" ht="30" customHeight="1" x14ac:dyDescent="0.25">
      <c r="A81" s="65" t="s">
        <v>206</v>
      </c>
      <c r="B81" s="65">
        <v>61201739179</v>
      </c>
      <c r="C81" s="65" t="s">
        <v>228</v>
      </c>
      <c r="D81" s="65"/>
      <c r="E81" s="65">
        <v>8</v>
      </c>
      <c r="F81" s="65"/>
      <c r="G81" s="65"/>
      <c r="H81" s="65"/>
      <c r="I81" s="65"/>
      <c r="J81" s="65">
        <v>8</v>
      </c>
      <c r="K81" s="65"/>
      <c r="L81" s="65">
        <v>8</v>
      </c>
      <c r="M81" s="65">
        <v>10</v>
      </c>
      <c r="N81" s="65"/>
      <c r="O81" s="65">
        <f t="shared" si="8"/>
        <v>34</v>
      </c>
      <c r="P81" s="125">
        <f>M81+L81+J81+E81</f>
        <v>34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x14ac:dyDescent="0.25">
      <c r="A82" s="65" t="s">
        <v>117</v>
      </c>
      <c r="B82" s="65">
        <v>61200850688</v>
      </c>
      <c r="C82" s="65" t="s">
        <v>45</v>
      </c>
      <c r="D82" s="73">
        <v>5</v>
      </c>
      <c r="E82" s="73">
        <v>8</v>
      </c>
      <c r="F82" s="65"/>
      <c r="G82" s="65"/>
      <c r="H82" s="73">
        <v>10</v>
      </c>
      <c r="I82" s="65">
        <v>8</v>
      </c>
      <c r="J82" s="65"/>
      <c r="K82" s="65"/>
      <c r="L82" s="73">
        <v>1</v>
      </c>
      <c r="M82" s="65"/>
      <c r="N82" s="65"/>
      <c r="O82" s="65">
        <f t="shared" si="6"/>
        <v>32</v>
      </c>
      <c r="P82" s="125">
        <f>H82+I82+E82+D82+L82</f>
        <v>32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x14ac:dyDescent="0.25">
      <c r="A83" s="65" t="s">
        <v>133</v>
      </c>
      <c r="B83" s="65">
        <v>6120411289</v>
      </c>
      <c r="C83" s="65" t="s">
        <v>134</v>
      </c>
      <c r="D83" s="65">
        <v>1</v>
      </c>
      <c r="E83" s="65">
        <v>6</v>
      </c>
      <c r="F83" s="65">
        <v>1</v>
      </c>
      <c r="G83" s="65">
        <v>6</v>
      </c>
      <c r="H83" s="65">
        <v>1</v>
      </c>
      <c r="I83" s="65">
        <v>5</v>
      </c>
      <c r="J83" s="65">
        <v>6</v>
      </c>
      <c r="K83" s="65"/>
      <c r="L83" s="65">
        <v>1</v>
      </c>
      <c r="M83" s="65">
        <v>1</v>
      </c>
      <c r="N83" s="65"/>
      <c r="O83" s="65">
        <f t="shared" si="6"/>
        <v>28</v>
      </c>
      <c r="P83" s="125">
        <f>E83+G83+I83+J83+H83+D83</f>
        <v>25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x14ac:dyDescent="0.25">
      <c r="A84" s="65" t="s">
        <v>153</v>
      </c>
      <c r="B84" s="65">
        <v>61201763045</v>
      </c>
      <c r="C84" s="65" t="s">
        <v>67</v>
      </c>
      <c r="D84" s="65"/>
      <c r="E84" s="65"/>
      <c r="F84" s="65">
        <v>1</v>
      </c>
      <c r="G84" s="65">
        <v>1</v>
      </c>
      <c r="H84" s="65"/>
      <c r="I84" s="65">
        <v>1</v>
      </c>
      <c r="J84" s="65"/>
      <c r="K84" s="65">
        <v>8</v>
      </c>
      <c r="L84" s="65">
        <v>1</v>
      </c>
      <c r="M84" s="65">
        <v>5</v>
      </c>
      <c r="N84" s="65"/>
      <c r="O84" s="65">
        <f t="shared" ref="O84" si="9">SUM(D84:N84)</f>
        <v>17</v>
      </c>
      <c r="P84" s="125">
        <f>K84+M84+L84+I84+G84+F84</f>
        <v>17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x14ac:dyDescent="0.25">
      <c r="A85" s="65" t="s">
        <v>131</v>
      </c>
      <c r="B85" s="65">
        <v>61001010647</v>
      </c>
      <c r="C85" s="65" t="s">
        <v>121</v>
      </c>
      <c r="D85" s="65">
        <v>6</v>
      </c>
      <c r="E85" s="65">
        <v>1</v>
      </c>
      <c r="F85" s="65"/>
      <c r="G85" s="65">
        <v>5</v>
      </c>
      <c r="H85" s="65"/>
      <c r="I85" s="65"/>
      <c r="J85" s="65">
        <v>1</v>
      </c>
      <c r="K85" s="65"/>
      <c r="L85" s="65">
        <v>1</v>
      </c>
      <c r="M85" s="65"/>
      <c r="N85" s="65"/>
      <c r="O85" s="65">
        <f t="shared" si="6"/>
        <v>14</v>
      </c>
      <c r="P85" s="119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6" x14ac:dyDescent="0.25">
      <c r="A86" s="65" t="s">
        <v>125</v>
      </c>
      <c r="B86" s="65"/>
      <c r="C86" s="65"/>
      <c r="D86" s="65">
        <v>10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>
        <f t="shared" si="6"/>
        <v>10</v>
      </c>
      <c r="P86" s="65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x14ac:dyDescent="0.25">
      <c r="A87" s="65" t="s">
        <v>196</v>
      </c>
      <c r="B87" s="65"/>
      <c r="C87" s="65" t="s">
        <v>188</v>
      </c>
      <c r="D87" s="65"/>
      <c r="E87" s="65"/>
      <c r="F87" s="65"/>
      <c r="G87" s="65"/>
      <c r="H87" s="65">
        <v>8</v>
      </c>
      <c r="I87" s="65"/>
      <c r="J87" s="65"/>
      <c r="K87" s="65"/>
      <c r="L87" s="65"/>
      <c r="M87" s="65"/>
      <c r="N87" s="65"/>
      <c r="O87" s="65">
        <f t="shared" ref="O87" si="10">SUM(D87:N87)</f>
        <v>8</v>
      </c>
      <c r="P87" s="65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x14ac:dyDescent="0.25">
      <c r="A88" s="65" t="s">
        <v>122</v>
      </c>
      <c r="B88" s="65">
        <v>61002816033</v>
      </c>
      <c r="C88" s="65" t="s">
        <v>43</v>
      </c>
      <c r="D88" s="65">
        <v>6</v>
      </c>
      <c r="E88" s="65">
        <v>1</v>
      </c>
      <c r="F88" s="65"/>
      <c r="G88" s="65"/>
      <c r="H88" s="65"/>
      <c r="I88" s="65"/>
      <c r="J88" s="65"/>
      <c r="K88" s="65"/>
      <c r="L88" s="65"/>
      <c r="M88" s="65"/>
      <c r="N88" s="65"/>
      <c r="O88" s="65">
        <f t="shared" si="6"/>
        <v>7</v>
      </c>
      <c r="P88" s="65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6" x14ac:dyDescent="0.25">
      <c r="A89" s="65" t="s">
        <v>152</v>
      </c>
      <c r="B89" s="65">
        <v>61202056288</v>
      </c>
      <c r="C89" s="65" t="s">
        <v>67</v>
      </c>
      <c r="D89" s="65"/>
      <c r="E89" s="65"/>
      <c r="F89" s="65">
        <v>6</v>
      </c>
      <c r="G89" s="65"/>
      <c r="H89" s="65"/>
      <c r="I89" s="65"/>
      <c r="J89" s="65"/>
      <c r="K89" s="65"/>
      <c r="L89" s="65"/>
      <c r="M89" s="65"/>
      <c r="N89" s="65"/>
      <c r="O89" s="65">
        <f t="shared" si="6"/>
        <v>6</v>
      </c>
      <c r="P89" s="65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46" x14ac:dyDescent="0.25">
      <c r="A90" s="65" t="s">
        <v>197</v>
      </c>
      <c r="B90" s="65">
        <v>61200851005</v>
      </c>
      <c r="C90" s="65" t="s">
        <v>45</v>
      </c>
      <c r="D90" s="65"/>
      <c r="E90" s="65"/>
      <c r="F90" s="65"/>
      <c r="G90" s="65"/>
      <c r="H90" s="65">
        <v>6</v>
      </c>
      <c r="I90" s="65"/>
      <c r="J90" s="65"/>
      <c r="K90" s="65"/>
      <c r="L90" s="65"/>
      <c r="M90" s="65"/>
      <c r="N90" s="65"/>
      <c r="O90" s="65">
        <f t="shared" si="6"/>
        <v>6</v>
      </c>
      <c r="P90" s="65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x14ac:dyDescent="0.25">
      <c r="A91" s="65" t="s">
        <v>154</v>
      </c>
      <c r="B91" s="65">
        <v>61202091172</v>
      </c>
      <c r="C91" s="65" t="s">
        <v>67</v>
      </c>
      <c r="D91" s="65"/>
      <c r="E91" s="65"/>
      <c r="F91" s="65">
        <v>5</v>
      </c>
      <c r="G91" s="65"/>
      <c r="H91" s="65"/>
      <c r="I91" s="65"/>
      <c r="J91" s="65"/>
      <c r="K91" s="65"/>
      <c r="L91" s="65"/>
      <c r="M91" s="65"/>
      <c r="N91" s="65"/>
      <c r="O91" s="65">
        <f t="shared" si="6"/>
        <v>5</v>
      </c>
      <c r="P91" s="65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x14ac:dyDescent="0.25">
      <c r="A92" s="65" t="s">
        <v>245</v>
      </c>
      <c r="B92" s="65"/>
      <c r="C92" s="65" t="s">
        <v>58</v>
      </c>
      <c r="D92" s="65"/>
      <c r="E92" s="65"/>
      <c r="F92" s="65"/>
      <c r="G92" s="65"/>
      <c r="H92" s="65">
        <v>5</v>
      </c>
      <c r="I92" s="65"/>
      <c r="J92" s="65"/>
      <c r="K92" s="65"/>
      <c r="L92" s="65"/>
      <c r="M92" s="65"/>
      <c r="N92" s="65"/>
      <c r="O92" s="65">
        <f t="shared" si="6"/>
        <v>5</v>
      </c>
      <c r="P92" s="65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x14ac:dyDescent="0.25">
      <c r="A93" s="65" t="s">
        <v>130</v>
      </c>
      <c r="B93" s="65">
        <v>61201397510</v>
      </c>
      <c r="C93" s="65" t="s">
        <v>58</v>
      </c>
      <c r="D93" s="65">
        <v>1</v>
      </c>
      <c r="E93" s="65">
        <v>1</v>
      </c>
      <c r="F93" s="65"/>
      <c r="G93" s="65">
        <v>1</v>
      </c>
      <c r="H93" s="65"/>
      <c r="I93" s="65"/>
      <c r="J93" s="65"/>
      <c r="K93" s="65"/>
      <c r="L93" s="65"/>
      <c r="M93" s="65"/>
      <c r="N93" s="65"/>
      <c r="O93" s="65">
        <f t="shared" si="6"/>
        <v>3</v>
      </c>
      <c r="P93" s="65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x14ac:dyDescent="0.25">
      <c r="A94" s="65" t="s">
        <v>151</v>
      </c>
      <c r="B94" s="65">
        <v>61200557727</v>
      </c>
      <c r="C94" s="65" t="s">
        <v>6</v>
      </c>
      <c r="D94" s="65"/>
      <c r="E94" s="65"/>
      <c r="F94" s="65">
        <v>1</v>
      </c>
      <c r="G94" s="65">
        <v>1</v>
      </c>
      <c r="H94" s="65"/>
      <c r="I94" s="65">
        <v>1</v>
      </c>
      <c r="J94" s="65"/>
      <c r="K94" s="65"/>
      <c r="L94" s="65"/>
      <c r="M94" s="65"/>
      <c r="N94" s="65"/>
      <c r="O94" s="65">
        <f t="shared" si="6"/>
        <v>3</v>
      </c>
      <c r="P94" s="67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x14ac:dyDescent="0.25">
      <c r="A95" s="65" t="s">
        <v>123</v>
      </c>
      <c r="B95" s="65">
        <v>612140305</v>
      </c>
      <c r="C95" s="65" t="s">
        <v>58</v>
      </c>
      <c r="D95" s="65">
        <v>1</v>
      </c>
      <c r="E95" s="65"/>
      <c r="F95" s="65"/>
      <c r="G95" s="65"/>
      <c r="H95" s="65"/>
      <c r="I95" s="65"/>
      <c r="J95" s="65"/>
      <c r="K95" s="65"/>
      <c r="L95" s="65">
        <v>1</v>
      </c>
      <c r="M95" s="65"/>
      <c r="N95" s="65"/>
      <c r="O95" s="65">
        <f t="shared" si="6"/>
        <v>2</v>
      </c>
      <c r="P95" s="6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x14ac:dyDescent="0.25">
      <c r="A96" s="65" t="s">
        <v>124</v>
      </c>
      <c r="B96" s="65">
        <v>6120208992</v>
      </c>
      <c r="C96" s="65" t="s">
        <v>58</v>
      </c>
      <c r="D96" s="65">
        <v>1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>
        <f t="shared" si="6"/>
        <v>1</v>
      </c>
      <c r="P96" s="65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x14ac:dyDescent="0.25">
      <c r="A97" s="65" t="s">
        <v>126</v>
      </c>
      <c r="B97" s="65">
        <v>61201999529</v>
      </c>
      <c r="C97" s="65" t="s">
        <v>58</v>
      </c>
      <c r="D97" s="65">
        <v>1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>
        <f t="shared" si="6"/>
        <v>1</v>
      </c>
      <c r="P97" s="65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x14ac:dyDescent="0.25">
      <c r="A98" s="65" t="s">
        <v>127</v>
      </c>
      <c r="B98" s="65"/>
      <c r="C98" s="65"/>
      <c r="D98" s="65">
        <v>1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>
        <f t="shared" si="6"/>
        <v>1</v>
      </c>
      <c r="P98" s="65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x14ac:dyDescent="0.25">
      <c r="A99" s="65" t="s">
        <v>128</v>
      </c>
      <c r="B99" s="65">
        <v>67145370</v>
      </c>
      <c r="C99" s="65" t="s">
        <v>129</v>
      </c>
      <c r="D99" s="65">
        <v>1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>
        <f t="shared" si="6"/>
        <v>1</v>
      </c>
      <c r="P99" s="65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x14ac:dyDescent="0.25">
      <c r="A100" s="65" t="s">
        <v>132</v>
      </c>
      <c r="B100" s="65"/>
      <c r="C100" s="65" t="s">
        <v>58</v>
      </c>
      <c r="D100" s="65">
        <v>1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>
        <f t="shared" si="6"/>
        <v>1</v>
      </c>
      <c r="P100" s="65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x14ac:dyDescent="0.25">
      <c r="A101" s="65" t="s">
        <v>136</v>
      </c>
      <c r="B101" s="65"/>
      <c r="C101" s="65"/>
      <c r="D101" s="65">
        <v>1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>
        <f t="shared" si="6"/>
        <v>1</v>
      </c>
      <c r="P101" s="65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x14ac:dyDescent="0.25">
      <c r="A102" s="65" t="s">
        <v>149</v>
      </c>
      <c r="B102" s="65">
        <v>80794782</v>
      </c>
      <c r="C102" s="65" t="s">
        <v>67</v>
      </c>
      <c r="D102" s="65"/>
      <c r="E102" s="65"/>
      <c r="F102" s="65">
        <v>1</v>
      </c>
      <c r="G102" s="65"/>
      <c r="H102" s="65"/>
      <c r="I102" s="65"/>
      <c r="J102" s="65"/>
      <c r="K102" s="65"/>
      <c r="L102" s="65"/>
      <c r="M102" s="65"/>
      <c r="N102" s="65"/>
      <c r="O102" s="65">
        <f t="shared" si="6"/>
        <v>1</v>
      </c>
      <c r="P102" s="65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x14ac:dyDescent="0.25">
      <c r="A103" s="65" t="s">
        <v>207</v>
      </c>
      <c r="B103" s="65">
        <v>61202090958</v>
      </c>
      <c r="C103" s="65" t="s">
        <v>227</v>
      </c>
      <c r="D103" s="65"/>
      <c r="E103" s="65">
        <v>1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>
        <f t="shared" si="6"/>
        <v>1</v>
      </c>
      <c r="P103" s="65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x14ac:dyDescent="0.25">
      <c r="A104" s="65" t="s">
        <v>208</v>
      </c>
      <c r="B104" s="65"/>
      <c r="C104" s="65" t="s">
        <v>226</v>
      </c>
      <c r="D104" s="65"/>
      <c r="E104" s="65">
        <v>1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>
        <f t="shared" si="6"/>
        <v>1</v>
      </c>
      <c r="P104" s="65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x14ac:dyDescent="0.25">
      <c r="A105" s="65" t="s">
        <v>246</v>
      </c>
      <c r="B105" s="65"/>
      <c r="C105" s="65"/>
      <c r="D105" s="65"/>
      <c r="E105" s="65"/>
      <c r="F105" s="65"/>
      <c r="G105" s="65"/>
      <c r="H105" s="65"/>
      <c r="I105" s="65"/>
      <c r="J105" s="65">
        <v>1</v>
      </c>
      <c r="K105" s="65"/>
      <c r="L105" s="65"/>
      <c r="M105" s="65"/>
      <c r="N105" s="65"/>
      <c r="O105" s="65">
        <f t="shared" si="6"/>
        <v>1</v>
      </c>
      <c r="P105" s="6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x14ac:dyDescent="0.25">
      <c r="A106" s="65" t="s">
        <v>249</v>
      </c>
      <c r="B106" s="65"/>
      <c r="C106" s="65"/>
      <c r="D106" s="65"/>
      <c r="E106" s="65"/>
      <c r="F106" s="65"/>
      <c r="G106" s="65"/>
      <c r="H106" s="65"/>
      <c r="I106" s="65">
        <v>1</v>
      </c>
      <c r="J106" s="65"/>
      <c r="K106" s="65"/>
      <c r="L106" s="65"/>
      <c r="M106" s="65"/>
      <c r="N106" s="65"/>
      <c r="O106" s="65">
        <f t="shared" si="6"/>
        <v>1</v>
      </c>
      <c r="P106" s="74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x14ac:dyDescent="0.25">
      <c r="A107" s="65" t="s">
        <v>258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>
        <v>1</v>
      </c>
      <c r="M107" s="65"/>
      <c r="N107" s="65"/>
      <c r="O107" s="65">
        <f t="shared" si="6"/>
        <v>1</v>
      </c>
      <c r="P107" s="74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x14ac:dyDescent="0.25">
      <c r="A108" s="65" t="s">
        <v>250</v>
      </c>
      <c r="B108" s="65"/>
      <c r="C108" s="65"/>
      <c r="D108" s="65"/>
      <c r="E108" s="65"/>
      <c r="F108" s="65"/>
      <c r="G108" s="65"/>
      <c r="H108" s="65"/>
      <c r="I108" s="65">
        <v>1</v>
      </c>
      <c r="J108" s="65"/>
      <c r="K108" s="65"/>
      <c r="L108" s="65"/>
      <c r="M108" s="65"/>
      <c r="N108" s="65"/>
      <c r="O108" s="65">
        <f t="shared" si="6"/>
        <v>1</v>
      </c>
      <c r="P108" s="65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ht="15.75" thickBot="1" x14ac:dyDescent="0.3">
      <c r="A109" s="75"/>
      <c r="B109" s="89"/>
      <c r="C109" s="99"/>
      <c r="D109" s="75"/>
      <c r="E109" s="75"/>
      <c r="F109" s="75"/>
      <c r="G109" s="75"/>
      <c r="H109" s="75"/>
      <c r="I109" s="75"/>
      <c r="J109" s="75"/>
      <c r="K109" s="100"/>
      <c r="L109" s="100"/>
      <c r="M109" s="75"/>
      <c r="N109" s="75"/>
      <c r="O109" s="77"/>
      <c r="P109" s="94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ht="26.25" thickBot="1" x14ac:dyDescent="0.3">
      <c r="A110" s="78" t="s">
        <v>52</v>
      </c>
      <c r="B110" s="79" t="s">
        <v>19</v>
      </c>
      <c r="C110" s="80" t="s">
        <v>20</v>
      </c>
      <c r="D110" s="81"/>
      <c r="E110" s="81"/>
      <c r="F110" s="81"/>
      <c r="G110" s="82"/>
      <c r="H110" s="81"/>
      <c r="I110" s="81"/>
      <c r="J110" s="82"/>
      <c r="K110" s="98"/>
      <c r="L110" s="98"/>
      <c r="M110" s="81"/>
      <c r="N110" s="81"/>
      <c r="O110" s="83"/>
      <c r="P110" s="65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ht="30" customHeight="1" x14ac:dyDescent="0.25">
      <c r="A111" s="67" t="s">
        <v>178</v>
      </c>
      <c r="B111" s="67">
        <v>61200722248</v>
      </c>
      <c r="C111" s="67" t="s">
        <v>67</v>
      </c>
      <c r="D111" s="67"/>
      <c r="E111" s="67"/>
      <c r="F111" s="67">
        <v>10</v>
      </c>
      <c r="G111" s="67">
        <v>10</v>
      </c>
      <c r="H111" s="67"/>
      <c r="I111" s="67">
        <v>6</v>
      </c>
      <c r="J111" s="67"/>
      <c r="K111" s="67">
        <v>10</v>
      </c>
      <c r="L111" s="67">
        <v>6</v>
      </c>
      <c r="M111" s="67"/>
      <c r="N111" s="67"/>
      <c r="O111" s="67">
        <f t="shared" ref="O111:O127" si="11">SUM(D111:N111)</f>
        <v>42</v>
      </c>
      <c r="P111" s="125">
        <f>F111+G111+I111+K111+L111</f>
        <v>42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ht="30" customHeight="1" x14ac:dyDescent="0.25">
      <c r="A112" s="65" t="s">
        <v>101</v>
      </c>
      <c r="B112" s="65">
        <v>61200937619</v>
      </c>
      <c r="C112" s="65" t="s">
        <v>102</v>
      </c>
      <c r="D112" s="65">
        <v>10</v>
      </c>
      <c r="E112" s="73">
        <v>10</v>
      </c>
      <c r="F112" s="65"/>
      <c r="G112" s="65"/>
      <c r="H112" s="65"/>
      <c r="I112" s="65">
        <v>10</v>
      </c>
      <c r="J112" s="65"/>
      <c r="K112" s="65"/>
      <c r="L112" s="65">
        <v>10</v>
      </c>
      <c r="M112" s="65"/>
      <c r="N112" s="65"/>
      <c r="O112" s="65">
        <f t="shared" ref="O112" si="12">SUM(D112:N112)</f>
        <v>40</v>
      </c>
      <c r="P112" s="125">
        <f>D112+E112+I112+L112</f>
        <v>40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x14ac:dyDescent="0.25">
      <c r="A113" s="65" t="s">
        <v>103</v>
      </c>
      <c r="B113" s="65">
        <v>61201217768</v>
      </c>
      <c r="C113" s="65" t="s">
        <v>58</v>
      </c>
      <c r="D113" s="65">
        <v>6</v>
      </c>
      <c r="E113" s="65"/>
      <c r="F113" s="65"/>
      <c r="G113" s="65"/>
      <c r="H113" s="65">
        <v>10</v>
      </c>
      <c r="I113" s="65"/>
      <c r="J113" s="65">
        <v>8</v>
      </c>
      <c r="K113" s="65">
        <v>8</v>
      </c>
      <c r="L113" s="65">
        <v>8</v>
      </c>
      <c r="M113" s="65"/>
      <c r="N113" s="65"/>
      <c r="O113" s="65">
        <f t="shared" si="11"/>
        <v>40</v>
      </c>
      <c r="P113" s="125">
        <f>H113+J113+K113+L113+D113</f>
        <v>40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x14ac:dyDescent="0.25">
      <c r="A114" s="65" t="s">
        <v>98</v>
      </c>
      <c r="B114" s="65">
        <v>61000438848</v>
      </c>
      <c r="C114" s="65" t="s">
        <v>99</v>
      </c>
      <c r="D114" s="65">
        <v>5</v>
      </c>
      <c r="E114" s="65">
        <v>8</v>
      </c>
      <c r="F114" s="65"/>
      <c r="G114" s="65"/>
      <c r="H114" s="65">
        <v>5</v>
      </c>
      <c r="I114" s="65"/>
      <c r="J114" s="65">
        <v>1</v>
      </c>
      <c r="K114" s="65"/>
      <c r="L114" s="65">
        <v>1</v>
      </c>
      <c r="M114" s="65">
        <v>10</v>
      </c>
      <c r="N114" s="65"/>
      <c r="O114" s="65">
        <f t="shared" ref="O114" si="13">SUM(D114:N114)</f>
        <v>30</v>
      </c>
      <c r="P114" s="125">
        <f>M114+H114+E114+D114+J114+L114</f>
        <v>30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ht="15.75" x14ac:dyDescent="0.25">
      <c r="A115" s="65" t="s">
        <v>187</v>
      </c>
      <c r="B115" s="102"/>
      <c r="C115" s="65" t="s">
        <v>188</v>
      </c>
      <c r="D115" s="65"/>
      <c r="E115" s="65">
        <v>6</v>
      </c>
      <c r="F115" s="65"/>
      <c r="G115" s="65"/>
      <c r="H115" s="65">
        <v>6</v>
      </c>
      <c r="I115" s="65"/>
      <c r="J115" s="65">
        <v>6</v>
      </c>
      <c r="K115" s="65"/>
      <c r="L115" s="65">
        <v>6</v>
      </c>
      <c r="M115" s="65"/>
      <c r="N115" s="65"/>
      <c r="O115" s="65">
        <f t="shared" ref="O115:O116" si="14">SUM(D115:N115)</f>
        <v>24</v>
      </c>
      <c r="P115" s="125">
        <f>L115+J115+H115+E115</f>
        <v>24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x14ac:dyDescent="0.25">
      <c r="A116" s="65" t="s">
        <v>177</v>
      </c>
      <c r="B116" s="65">
        <v>61100106561</v>
      </c>
      <c r="C116" s="65" t="s">
        <v>168</v>
      </c>
      <c r="D116" s="65"/>
      <c r="E116" s="65"/>
      <c r="F116" s="65">
        <v>6</v>
      </c>
      <c r="G116" s="65">
        <v>6</v>
      </c>
      <c r="H116" s="65">
        <v>1</v>
      </c>
      <c r="I116" s="65">
        <v>1</v>
      </c>
      <c r="J116" s="65">
        <v>1</v>
      </c>
      <c r="K116" s="65"/>
      <c r="L116" s="65">
        <v>1</v>
      </c>
      <c r="M116" s="65">
        <v>8</v>
      </c>
      <c r="N116" s="65"/>
      <c r="O116" s="65">
        <f t="shared" si="14"/>
        <v>24</v>
      </c>
      <c r="P116" s="125">
        <f>M116+G116+F116+H116+I116+J116</f>
        <v>23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x14ac:dyDescent="0.25">
      <c r="A117" s="65" t="s">
        <v>268</v>
      </c>
      <c r="B117" s="65">
        <v>61200507088</v>
      </c>
      <c r="C117" s="65" t="s">
        <v>175</v>
      </c>
      <c r="D117" s="65"/>
      <c r="E117" s="65"/>
      <c r="F117" s="65">
        <v>5</v>
      </c>
      <c r="G117" s="65">
        <v>8</v>
      </c>
      <c r="H117" s="65"/>
      <c r="I117" s="65">
        <v>1</v>
      </c>
      <c r="J117" s="65"/>
      <c r="K117" s="65">
        <v>5</v>
      </c>
      <c r="L117" s="65">
        <v>1</v>
      </c>
      <c r="M117" s="65">
        <v>1</v>
      </c>
      <c r="N117" s="65"/>
      <c r="O117" s="65">
        <f t="shared" si="11"/>
        <v>21</v>
      </c>
      <c r="P117" s="125">
        <f>G117+F117+K117+I117+L117+M117</f>
        <v>21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x14ac:dyDescent="0.25">
      <c r="A118" s="65" t="s">
        <v>100</v>
      </c>
      <c r="B118" s="65">
        <v>432165779</v>
      </c>
      <c r="C118" s="65" t="s">
        <v>58</v>
      </c>
      <c r="D118" s="65">
        <v>1</v>
      </c>
      <c r="E118" s="65">
        <v>6</v>
      </c>
      <c r="F118" s="65"/>
      <c r="G118" s="65"/>
      <c r="H118" s="65"/>
      <c r="I118" s="65">
        <v>5</v>
      </c>
      <c r="J118" s="65">
        <v>5</v>
      </c>
      <c r="K118" s="65">
        <v>1</v>
      </c>
      <c r="L118" s="65">
        <v>1</v>
      </c>
      <c r="M118" s="65"/>
      <c r="N118" s="65"/>
      <c r="O118" s="65">
        <f t="shared" si="11"/>
        <v>19</v>
      </c>
      <c r="P118" s="125">
        <f>E118+I118+J118+K118+L118+D118</f>
        <v>19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x14ac:dyDescent="0.25">
      <c r="A119" s="65" t="s">
        <v>186</v>
      </c>
      <c r="B119" s="65">
        <v>61200730763</v>
      </c>
      <c r="C119" s="65" t="s">
        <v>81</v>
      </c>
      <c r="D119" s="65"/>
      <c r="E119" s="65">
        <v>10</v>
      </c>
      <c r="F119" s="65"/>
      <c r="G119" s="65"/>
      <c r="H119" s="65"/>
      <c r="I119" s="65">
        <v>8</v>
      </c>
      <c r="J119" s="65"/>
      <c r="K119" s="65"/>
      <c r="L119" s="65">
        <v>1</v>
      </c>
      <c r="M119" s="65"/>
      <c r="N119" s="65"/>
      <c r="O119" s="65">
        <f t="shared" si="11"/>
        <v>19</v>
      </c>
      <c r="P119" s="65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x14ac:dyDescent="0.25">
      <c r="A120" s="65" t="s">
        <v>104</v>
      </c>
      <c r="B120" s="65">
        <v>61702075494</v>
      </c>
      <c r="C120" s="65" t="s">
        <v>105</v>
      </c>
      <c r="D120" s="65">
        <v>8</v>
      </c>
      <c r="E120" s="65"/>
      <c r="F120" s="65"/>
      <c r="G120" s="65"/>
      <c r="H120" s="65"/>
      <c r="I120" s="65"/>
      <c r="J120" s="65">
        <v>10</v>
      </c>
      <c r="K120" s="65"/>
      <c r="L120" s="65"/>
      <c r="M120" s="65"/>
      <c r="N120" s="65"/>
      <c r="O120" s="65">
        <f t="shared" si="11"/>
        <v>18</v>
      </c>
      <c r="P120" s="65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x14ac:dyDescent="0.25">
      <c r="A121" s="65" t="s">
        <v>176</v>
      </c>
      <c r="B121" s="65">
        <v>61201561418</v>
      </c>
      <c r="C121" s="65" t="s">
        <v>156</v>
      </c>
      <c r="D121" s="65"/>
      <c r="E121" s="65"/>
      <c r="F121" s="65">
        <v>8</v>
      </c>
      <c r="G121" s="65"/>
      <c r="H121" s="65"/>
      <c r="I121" s="65"/>
      <c r="J121" s="65"/>
      <c r="K121" s="65"/>
      <c r="L121" s="65"/>
      <c r="M121" s="65"/>
      <c r="N121" s="65"/>
      <c r="O121" s="65">
        <f t="shared" si="11"/>
        <v>8</v>
      </c>
      <c r="P121" s="65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x14ac:dyDescent="0.25">
      <c r="A122" s="65" t="s">
        <v>200</v>
      </c>
      <c r="B122" s="72"/>
      <c r="C122" s="65" t="s">
        <v>201</v>
      </c>
      <c r="D122" s="65"/>
      <c r="E122" s="65"/>
      <c r="F122" s="65"/>
      <c r="G122" s="65"/>
      <c r="H122" s="65">
        <v>8</v>
      </c>
      <c r="I122" s="65"/>
      <c r="J122" s="65"/>
      <c r="K122" s="65"/>
      <c r="L122" s="65"/>
      <c r="M122" s="65"/>
      <c r="N122" s="65"/>
      <c r="O122" s="65">
        <f t="shared" si="11"/>
        <v>8</v>
      </c>
      <c r="P122" s="65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x14ac:dyDescent="0.25">
      <c r="A123" s="65" t="s">
        <v>247</v>
      </c>
      <c r="B123" s="65"/>
      <c r="C123" s="65"/>
      <c r="D123" s="65"/>
      <c r="E123" s="65"/>
      <c r="F123" s="65"/>
      <c r="G123" s="65"/>
      <c r="H123" s="65"/>
      <c r="I123" s="65"/>
      <c r="J123" s="65">
        <v>1</v>
      </c>
      <c r="K123" s="65">
        <v>6</v>
      </c>
      <c r="L123" s="65">
        <v>1</v>
      </c>
      <c r="M123" s="65"/>
      <c r="N123" s="65"/>
      <c r="O123" s="65">
        <f t="shared" si="11"/>
        <v>8</v>
      </c>
      <c r="P123" s="74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x14ac:dyDescent="0.25">
      <c r="A124" s="65" t="s">
        <v>106</v>
      </c>
      <c r="B124" s="65"/>
      <c r="C124" s="65" t="s">
        <v>58</v>
      </c>
      <c r="D124" s="65">
        <v>1</v>
      </c>
      <c r="E124" s="65"/>
      <c r="F124" s="65"/>
      <c r="G124" s="65"/>
      <c r="H124" s="65"/>
      <c r="I124" s="65"/>
      <c r="J124" s="65"/>
      <c r="K124" s="65">
        <v>1</v>
      </c>
      <c r="L124" s="65">
        <v>1</v>
      </c>
      <c r="M124" s="65">
        <v>1</v>
      </c>
      <c r="N124" s="65"/>
      <c r="O124" s="65">
        <f t="shared" si="11"/>
        <v>4</v>
      </c>
      <c r="P124" s="65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x14ac:dyDescent="0.25">
      <c r="A125" s="65" t="s">
        <v>254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>
        <v>1</v>
      </c>
      <c r="L125" s="65">
        <v>1</v>
      </c>
      <c r="M125" s="65"/>
      <c r="N125" s="65"/>
      <c r="O125" s="65">
        <f>SUM(I125:N125)</f>
        <v>2</v>
      </c>
      <c r="P125" s="69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x14ac:dyDescent="0.25">
      <c r="A126" s="65" t="s">
        <v>194</v>
      </c>
      <c r="B126" s="65"/>
      <c r="C126" s="65" t="s">
        <v>45</v>
      </c>
      <c r="D126" s="65"/>
      <c r="E126" s="65"/>
      <c r="F126" s="65"/>
      <c r="G126" s="65"/>
      <c r="H126" s="65">
        <v>1</v>
      </c>
      <c r="I126" s="65"/>
      <c r="J126" s="65"/>
      <c r="K126" s="65"/>
      <c r="L126" s="65"/>
      <c r="M126" s="65"/>
      <c r="N126" s="65"/>
      <c r="O126" s="65">
        <f t="shared" si="11"/>
        <v>1</v>
      </c>
      <c r="P126" s="69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x14ac:dyDescent="0.25">
      <c r="A127" s="65" t="s">
        <v>199</v>
      </c>
      <c r="B127" s="65"/>
      <c r="C127" s="65" t="s">
        <v>188</v>
      </c>
      <c r="D127" s="65"/>
      <c r="E127" s="65"/>
      <c r="F127" s="65"/>
      <c r="G127" s="65"/>
      <c r="H127" s="65">
        <v>1</v>
      </c>
      <c r="I127" s="65"/>
      <c r="J127" s="65"/>
      <c r="K127" s="65"/>
      <c r="L127" s="65"/>
      <c r="M127" s="65"/>
      <c r="N127" s="65"/>
      <c r="O127" s="65">
        <f t="shared" si="11"/>
        <v>1</v>
      </c>
      <c r="P127" s="70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x14ac:dyDescent="0.25">
      <c r="A128" s="71" t="s">
        <v>270</v>
      </c>
      <c r="B128" s="65"/>
      <c r="C128" s="65"/>
      <c r="D128" s="65"/>
      <c r="E128" s="65"/>
      <c r="F128" s="65"/>
      <c r="G128" s="65"/>
      <c r="H128" s="65"/>
      <c r="I128" s="65">
        <v>1</v>
      </c>
      <c r="J128" s="65"/>
      <c r="K128" s="65"/>
      <c r="L128" s="65"/>
      <c r="M128" s="71">
        <v>5</v>
      </c>
      <c r="N128" s="65"/>
      <c r="O128" s="65">
        <f>SUM(I128:N128)</f>
        <v>6</v>
      </c>
      <c r="P128" s="69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x14ac:dyDescent="0.25">
      <c r="A129" s="70" t="s">
        <v>265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>
        <v>6</v>
      </c>
      <c r="N129" s="65"/>
      <c r="O129" s="65"/>
      <c r="P129" s="65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x14ac:dyDescent="0.25">
      <c r="A130" s="70" t="s">
        <v>266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>
        <v>1</v>
      </c>
      <c r="N130" s="65"/>
      <c r="O130" s="65"/>
      <c r="P130" s="65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x14ac:dyDescent="0.25">
      <c r="A131" s="70" t="s">
        <v>267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>
        <v>1</v>
      </c>
      <c r="N131" s="65"/>
      <c r="O131" s="65"/>
      <c r="P131" s="65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ht="15.75" thickBot="1" x14ac:dyDescent="0.3">
      <c r="A132" s="103"/>
      <c r="B132" s="70"/>
      <c r="C132" s="76"/>
      <c r="D132" s="95"/>
      <c r="E132" s="104"/>
      <c r="F132" s="104"/>
      <c r="G132" s="105"/>
      <c r="H132" s="104"/>
      <c r="I132" s="104"/>
      <c r="J132" s="96"/>
      <c r="K132" s="106"/>
      <c r="L132" s="106"/>
      <c r="M132" s="106"/>
      <c r="N132" s="106"/>
      <c r="O132" s="76"/>
      <c r="P132" s="70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ht="29.25" customHeight="1" thickBot="1" x14ac:dyDescent="0.3">
      <c r="A133" s="107" t="s">
        <v>53</v>
      </c>
      <c r="B133" s="79" t="s">
        <v>19</v>
      </c>
      <c r="C133" s="80" t="s">
        <v>20</v>
      </c>
      <c r="D133" s="81"/>
      <c r="E133" s="108"/>
      <c r="F133" s="108"/>
      <c r="G133" s="109"/>
      <c r="H133" s="108"/>
      <c r="I133" s="108"/>
      <c r="J133" s="82"/>
      <c r="K133" s="98"/>
      <c r="L133" s="98"/>
      <c r="M133" s="98"/>
      <c r="N133" s="98"/>
      <c r="O133" s="83"/>
      <c r="P133" s="101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ht="30" customHeight="1" x14ac:dyDescent="0.25">
      <c r="A134" s="67" t="s">
        <v>114</v>
      </c>
      <c r="B134" s="67">
        <v>61200717449</v>
      </c>
      <c r="C134" s="67" t="s">
        <v>115</v>
      </c>
      <c r="D134" s="67">
        <v>10</v>
      </c>
      <c r="E134" s="110">
        <v>10</v>
      </c>
      <c r="F134" s="67"/>
      <c r="G134" s="67"/>
      <c r="H134" s="110">
        <v>8</v>
      </c>
      <c r="I134" s="67">
        <v>10</v>
      </c>
      <c r="J134" s="67"/>
      <c r="K134" s="67">
        <v>10</v>
      </c>
      <c r="L134" s="110">
        <v>6</v>
      </c>
      <c r="M134" s="110">
        <v>8</v>
      </c>
      <c r="N134" s="67"/>
      <c r="O134" s="67">
        <f t="shared" ref="O134:O155" si="15">SUM(D134:N134)</f>
        <v>62</v>
      </c>
      <c r="P134" s="124">
        <f>D134+E134+I134+K134+H134+M134</f>
        <v>56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x14ac:dyDescent="0.25">
      <c r="A135" s="65" t="s">
        <v>118</v>
      </c>
      <c r="B135" s="65">
        <v>61201563755</v>
      </c>
      <c r="C135" s="65" t="s">
        <v>67</v>
      </c>
      <c r="D135" s="65">
        <v>1</v>
      </c>
      <c r="E135" s="65">
        <v>6</v>
      </c>
      <c r="F135" s="65"/>
      <c r="G135" s="65">
        <v>8</v>
      </c>
      <c r="H135" s="65">
        <v>6</v>
      </c>
      <c r="I135" s="65">
        <v>8</v>
      </c>
      <c r="J135" s="65">
        <v>10</v>
      </c>
      <c r="K135" s="65"/>
      <c r="L135" s="65">
        <v>6</v>
      </c>
      <c r="M135" s="65"/>
      <c r="N135" s="65"/>
      <c r="O135" s="65">
        <f t="shared" si="15"/>
        <v>45</v>
      </c>
      <c r="P135" s="125">
        <f>J135+G135+E135+H135+I135+L135</f>
        <v>44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x14ac:dyDescent="0.25">
      <c r="A136" s="65" t="s">
        <v>23</v>
      </c>
      <c r="B136" s="65">
        <v>61200804163</v>
      </c>
      <c r="C136" s="65" t="s">
        <v>58</v>
      </c>
      <c r="D136" s="65">
        <v>8</v>
      </c>
      <c r="E136" s="65"/>
      <c r="F136" s="65"/>
      <c r="G136" s="65">
        <v>10</v>
      </c>
      <c r="H136" s="65"/>
      <c r="I136" s="65"/>
      <c r="J136" s="65"/>
      <c r="K136" s="65"/>
      <c r="L136" s="65">
        <v>10</v>
      </c>
      <c r="M136" s="65">
        <v>10</v>
      </c>
      <c r="N136" s="65"/>
      <c r="O136" s="65">
        <f t="shared" si="15"/>
        <v>38</v>
      </c>
      <c r="P136" s="125">
        <f>M136+L136+G136+D136</f>
        <v>38</v>
      </c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x14ac:dyDescent="0.25">
      <c r="A137" s="65" t="s">
        <v>116</v>
      </c>
      <c r="B137" s="65">
        <v>61200826205</v>
      </c>
      <c r="C137" s="65" t="s">
        <v>43</v>
      </c>
      <c r="D137" s="65">
        <v>5</v>
      </c>
      <c r="E137" s="73">
        <v>6</v>
      </c>
      <c r="F137" s="65"/>
      <c r="G137" s="65"/>
      <c r="H137" s="111">
        <v>10</v>
      </c>
      <c r="I137" s="73">
        <v>8</v>
      </c>
      <c r="J137" s="65"/>
      <c r="K137" s="65"/>
      <c r="L137" s="73">
        <v>8</v>
      </c>
      <c r="M137" s="65"/>
      <c r="N137" s="65"/>
      <c r="O137" s="65">
        <f t="shared" si="15"/>
        <v>37</v>
      </c>
      <c r="P137" s="125">
        <f>H137+I137+L137+E137+D137</f>
        <v>37</v>
      </c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x14ac:dyDescent="0.25">
      <c r="A138" s="65" t="s">
        <v>171</v>
      </c>
      <c r="B138" s="65">
        <v>61202020143</v>
      </c>
      <c r="C138" s="65" t="s">
        <v>174</v>
      </c>
      <c r="D138" s="65"/>
      <c r="E138" s="65">
        <v>6</v>
      </c>
      <c r="F138" s="65">
        <v>10</v>
      </c>
      <c r="G138" s="65">
        <v>6</v>
      </c>
      <c r="H138" s="65"/>
      <c r="I138" s="65"/>
      <c r="J138" s="65"/>
      <c r="K138" s="65"/>
      <c r="L138" s="65">
        <v>1</v>
      </c>
      <c r="M138" s="65">
        <v>6</v>
      </c>
      <c r="N138" s="65"/>
      <c r="O138" s="65">
        <f t="shared" si="15"/>
        <v>29</v>
      </c>
      <c r="P138" s="125">
        <f>F138+E138+G138+M138+L138</f>
        <v>29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x14ac:dyDescent="0.25">
      <c r="A139" s="65" t="s">
        <v>222</v>
      </c>
      <c r="B139" s="65">
        <v>61000563626</v>
      </c>
      <c r="C139" s="65" t="s">
        <v>235</v>
      </c>
      <c r="D139" s="65"/>
      <c r="E139" s="65"/>
      <c r="F139" s="65"/>
      <c r="G139" s="65">
        <v>1</v>
      </c>
      <c r="H139" s="65"/>
      <c r="I139" s="65">
        <v>5</v>
      </c>
      <c r="J139" s="65"/>
      <c r="K139" s="65">
        <v>8</v>
      </c>
      <c r="L139" s="65">
        <v>1</v>
      </c>
      <c r="M139" s="65">
        <v>8</v>
      </c>
      <c r="N139" s="65"/>
      <c r="O139" s="65">
        <f t="shared" ref="O139" si="16">SUM(D139:N139)</f>
        <v>23</v>
      </c>
      <c r="P139" s="125">
        <v>23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x14ac:dyDescent="0.25">
      <c r="A140" s="65" t="s">
        <v>173</v>
      </c>
      <c r="B140" s="65">
        <v>61201426170</v>
      </c>
      <c r="C140" s="65" t="s">
        <v>67</v>
      </c>
      <c r="D140" s="65"/>
      <c r="E140" s="65"/>
      <c r="F140" s="65">
        <v>6</v>
      </c>
      <c r="G140" s="65">
        <v>1</v>
      </c>
      <c r="H140" s="65"/>
      <c r="I140" s="65">
        <v>1</v>
      </c>
      <c r="J140" s="65">
        <v>5</v>
      </c>
      <c r="K140" s="65">
        <v>6</v>
      </c>
      <c r="L140" s="65"/>
      <c r="M140" s="65">
        <v>5</v>
      </c>
      <c r="N140" s="65"/>
      <c r="O140" s="65">
        <f t="shared" si="15"/>
        <v>24</v>
      </c>
      <c r="P140" s="125">
        <f>F140+J140+K140+M140+I140+G140</f>
        <v>24</v>
      </c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x14ac:dyDescent="0.25">
      <c r="A141" s="71" t="s">
        <v>172</v>
      </c>
      <c r="B141" s="65">
        <v>61202020151</v>
      </c>
      <c r="C141" s="65" t="s">
        <v>174</v>
      </c>
      <c r="D141" s="65"/>
      <c r="E141" s="65">
        <v>1</v>
      </c>
      <c r="F141" s="65">
        <v>8</v>
      </c>
      <c r="G141" s="65">
        <v>5</v>
      </c>
      <c r="H141" s="65"/>
      <c r="I141" s="65"/>
      <c r="J141" s="65"/>
      <c r="K141" s="65"/>
      <c r="L141" s="65">
        <v>1</v>
      </c>
      <c r="M141" s="65"/>
      <c r="N141" s="65"/>
      <c r="O141" s="65">
        <f t="shared" si="15"/>
        <v>15</v>
      </c>
      <c r="P141" s="125">
        <f>E141+F141+G141+L141</f>
        <v>15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x14ac:dyDescent="0.25">
      <c r="A142" s="65" t="s">
        <v>108</v>
      </c>
      <c r="B142" s="65">
        <v>61000894924</v>
      </c>
      <c r="C142" s="65" t="s">
        <v>45</v>
      </c>
      <c r="D142" s="65">
        <v>1</v>
      </c>
      <c r="E142" s="65">
        <v>1</v>
      </c>
      <c r="F142" s="65"/>
      <c r="G142" s="65"/>
      <c r="H142" s="65">
        <v>5</v>
      </c>
      <c r="I142" s="65">
        <v>6</v>
      </c>
      <c r="J142" s="65"/>
      <c r="K142" s="65"/>
      <c r="L142" s="65">
        <v>1</v>
      </c>
      <c r="M142" s="65"/>
      <c r="N142" s="65"/>
      <c r="O142" s="65">
        <f t="shared" si="15"/>
        <v>14</v>
      </c>
      <c r="P142" s="119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x14ac:dyDescent="0.25">
      <c r="A143" s="65" t="s">
        <v>210</v>
      </c>
      <c r="B143" s="65">
        <v>61200781554</v>
      </c>
      <c r="C143" s="65" t="s">
        <v>228</v>
      </c>
      <c r="D143" s="65"/>
      <c r="E143" s="65">
        <v>10</v>
      </c>
      <c r="F143" s="65"/>
      <c r="G143" s="65"/>
      <c r="H143" s="65"/>
      <c r="I143" s="65"/>
      <c r="J143" s="65">
        <v>8</v>
      </c>
      <c r="K143" s="65"/>
      <c r="L143" s="65">
        <v>8</v>
      </c>
      <c r="M143" s="65"/>
      <c r="N143" s="65"/>
      <c r="O143" s="65">
        <f t="shared" ref="O143" si="17">SUM(D143:N143)</f>
        <v>26</v>
      </c>
      <c r="P143" s="126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x14ac:dyDescent="0.25">
      <c r="A144" s="65" t="s">
        <v>120</v>
      </c>
      <c r="B144" s="65">
        <v>61001010665</v>
      </c>
      <c r="C144" s="65" t="s">
        <v>121</v>
      </c>
      <c r="D144" s="65">
        <v>1</v>
      </c>
      <c r="E144" s="65">
        <v>1</v>
      </c>
      <c r="F144" s="65"/>
      <c r="G144" s="65"/>
      <c r="H144" s="65"/>
      <c r="I144" s="65"/>
      <c r="J144" s="65">
        <v>6</v>
      </c>
      <c r="K144" s="65"/>
      <c r="L144" s="65">
        <v>1</v>
      </c>
      <c r="M144" s="65"/>
      <c r="N144" s="65"/>
      <c r="O144" s="65">
        <f t="shared" ref="O144" si="18">SUM(D144:N144)</f>
        <v>9</v>
      </c>
      <c r="P144" s="71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x14ac:dyDescent="0.25">
      <c r="A145" s="65" t="s">
        <v>203</v>
      </c>
      <c r="B145" s="65">
        <v>61200078845</v>
      </c>
      <c r="C145" s="65" t="s">
        <v>45</v>
      </c>
      <c r="D145" s="65"/>
      <c r="E145" s="65"/>
      <c r="F145" s="65"/>
      <c r="G145" s="65"/>
      <c r="H145" s="65">
        <v>8</v>
      </c>
      <c r="I145" s="65"/>
      <c r="J145" s="65"/>
      <c r="K145" s="65"/>
      <c r="L145" s="65"/>
      <c r="M145" s="65"/>
      <c r="N145" s="65"/>
      <c r="O145" s="65">
        <f t="shared" si="15"/>
        <v>8</v>
      </c>
      <c r="P145" s="71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x14ac:dyDescent="0.25">
      <c r="A146" s="65" t="s">
        <v>107</v>
      </c>
      <c r="B146" s="65" t="s">
        <v>85</v>
      </c>
      <c r="C146" s="65" t="s">
        <v>47</v>
      </c>
      <c r="D146" s="65">
        <v>6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>
        <f t="shared" si="15"/>
        <v>6</v>
      </c>
      <c r="P146" s="71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x14ac:dyDescent="0.25">
      <c r="A147" s="65" t="s">
        <v>111</v>
      </c>
      <c r="B147" s="65" t="s">
        <v>85</v>
      </c>
      <c r="C147" s="65" t="s">
        <v>58</v>
      </c>
      <c r="D147" s="65">
        <v>6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>
        <f t="shared" si="15"/>
        <v>6</v>
      </c>
      <c r="P147" s="71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x14ac:dyDescent="0.25">
      <c r="A148" s="65" t="s">
        <v>109</v>
      </c>
      <c r="B148" s="65" t="s">
        <v>85</v>
      </c>
      <c r="C148" s="65" t="s">
        <v>110</v>
      </c>
      <c r="D148" s="65">
        <v>1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>
        <f t="shared" si="15"/>
        <v>1</v>
      </c>
      <c r="P148" s="71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x14ac:dyDescent="0.25">
      <c r="A149" s="65" t="s">
        <v>112</v>
      </c>
      <c r="B149" s="65"/>
      <c r="C149" s="65"/>
      <c r="D149" s="65">
        <v>1</v>
      </c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>
        <f t="shared" si="15"/>
        <v>1</v>
      </c>
      <c r="P149" s="71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x14ac:dyDescent="0.25">
      <c r="A150" s="65" t="s">
        <v>113</v>
      </c>
      <c r="B150" s="65"/>
      <c r="C150" s="65"/>
      <c r="D150" s="65">
        <v>1</v>
      </c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>
        <f t="shared" si="15"/>
        <v>1</v>
      </c>
      <c r="P150" s="71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x14ac:dyDescent="0.25">
      <c r="A151" s="65" t="s">
        <v>119</v>
      </c>
      <c r="B151" s="65">
        <v>61201999650</v>
      </c>
      <c r="C151" s="65" t="s">
        <v>58</v>
      </c>
      <c r="D151" s="65">
        <v>1</v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>
        <f t="shared" si="15"/>
        <v>1</v>
      </c>
      <c r="P151" s="7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1:46" x14ac:dyDescent="0.25">
      <c r="A152" s="65" t="s">
        <v>202</v>
      </c>
      <c r="B152" s="65">
        <v>61201100844</v>
      </c>
      <c r="C152" s="65" t="s">
        <v>45</v>
      </c>
      <c r="D152" s="65"/>
      <c r="E152" s="65"/>
      <c r="F152" s="65"/>
      <c r="G152" s="65"/>
      <c r="H152" s="65">
        <v>1</v>
      </c>
      <c r="I152" s="65"/>
      <c r="J152" s="65"/>
      <c r="K152" s="65"/>
      <c r="L152" s="65"/>
      <c r="M152" s="65"/>
      <c r="N152" s="65"/>
      <c r="O152" s="65">
        <f t="shared" si="15"/>
        <v>1</v>
      </c>
      <c r="P152" s="71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1:46" x14ac:dyDescent="0.25">
      <c r="A153" s="65" t="s">
        <v>204</v>
      </c>
      <c r="B153" s="65"/>
      <c r="C153" s="65" t="s">
        <v>188</v>
      </c>
      <c r="D153" s="65"/>
      <c r="E153" s="65"/>
      <c r="F153" s="65"/>
      <c r="G153" s="65"/>
      <c r="H153" s="65">
        <v>1</v>
      </c>
      <c r="I153" s="65"/>
      <c r="J153" s="65"/>
      <c r="K153" s="65"/>
      <c r="L153" s="65"/>
      <c r="M153" s="65"/>
      <c r="N153" s="65"/>
      <c r="O153" s="65">
        <f t="shared" si="15"/>
        <v>1</v>
      </c>
      <c r="P153" s="71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1:46" x14ac:dyDescent="0.25">
      <c r="A154" s="65" t="s">
        <v>229</v>
      </c>
      <c r="B154" s="65"/>
      <c r="C154" s="65" t="s">
        <v>230</v>
      </c>
      <c r="D154" s="65"/>
      <c r="E154" s="65">
        <v>1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>
        <f t="shared" si="15"/>
        <v>1</v>
      </c>
      <c r="P154" s="71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1:46" x14ac:dyDescent="0.25">
      <c r="A155" s="65" t="s">
        <v>198</v>
      </c>
      <c r="B155" s="65">
        <v>61201903831</v>
      </c>
      <c r="C155" s="65" t="s">
        <v>45</v>
      </c>
      <c r="D155" s="65"/>
      <c r="E155" s="65"/>
      <c r="F155" s="65"/>
      <c r="G155" s="65"/>
      <c r="H155" s="65">
        <v>1</v>
      </c>
      <c r="I155" s="65"/>
      <c r="J155" s="65"/>
      <c r="K155" s="65"/>
      <c r="L155" s="65"/>
      <c r="M155" s="65"/>
      <c r="N155" s="65"/>
      <c r="O155" s="65">
        <f t="shared" si="15"/>
        <v>1</v>
      </c>
      <c r="P155" s="71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ht="15.75" thickBot="1" x14ac:dyDescent="0.3">
      <c r="A156" s="96"/>
      <c r="B156" s="96"/>
      <c r="C156" s="96"/>
      <c r="D156" s="95"/>
      <c r="E156" s="95"/>
      <c r="F156" s="95"/>
      <c r="G156" s="96"/>
      <c r="H156" s="95"/>
      <c r="I156" s="95"/>
      <c r="J156" s="96"/>
      <c r="K156" s="95"/>
      <c r="L156" s="95"/>
      <c r="M156" s="95"/>
      <c r="N156" s="95"/>
      <c r="O156" s="96"/>
      <c r="P156" s="70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ht="26.25" thickBot="1" x14ac:dyDescent="0.3">
      <c r="A157" s="107" t="s">
        <v>54</v>
      </c>
      <c r="B157" s="79" t="s">
        <v>19</v>
      </c>
      <c r="C157" s="80" t="s">
        <v>20</v>
      </c>
      <c r="D157" s="81"/>
      <c r="E157" s="108"/>
      <c r="F157" s="108"/>
      <c r="G157" s="109"/>
      <c r="H157" s="108"/>
      <c r="I157" s="108"/>
      <c r="J157" s="82"/>
      <c r="K157" s="98"/>
      <c r="L157" s="98"/>
      <c r="M157" s="98"/>
      <c r="N157" s="98"/>
      <c r="O157" s="83"/>
      <c r="P157" s="101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x14ac:dyDescent="0.25">
      <c r="A158" s="67" t="s">
        <v>93</v>
      </c>
      <c r="B158" s="67">
        <v>61201069777</v>
      </c>
      <c r="C158" s="67" t="s">
        <v>67</v>
      </c>
      <c r="D158" s="67">
        <v>1</v>
      </c>
      <c r="E158" s="67"/>
      <c r="F158" s="67">
        <v>10</v>
      </c>
      <c r="G158" s="67">
        <v>10</v>
      </c>
      <c r="H158" s="67"/>
      <c r="I158" s="67">
        <v>8</v>
      </c>
      <c r="J158" s="67"/>
      <c r="K158" s="67">
        <v>10</v>
      </c>
      <c r="L158" s="67">
        <v>6</v>
      </c>
      <c r="M158" s="67">
        <v>8</v>
      </c>
      <c r="N158" s="67"/>
      <c r="O158" s="67">
        <f t="shared" ref="O158" si="19">SUM(D158:N158)</f>
        <v>53</v>
      </c>
      <c r="P158" s="124">
        <f>K158+G158+F158+I158+M158+L158</f>
        <v>52</v>
      </c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x14ac:dyDescent="0.25">
      <c r="A159" s="65" t="s">
        <v>88</v>
      </c>
      <c r="B159" s="65">
        <v>61200471849</v>
      </c>
      <c r="C159" s="65" t="s">
        <v>43</v>
      </c>
      <c r="D159" s="65">
        <v>10</v>
      </c>
      <c r="E159" s="65">
        <v>8</v>
      </c>
      <c r="F159" s="65"/>
      <c r="G159" s="65"/>
      <c r="H159" s="65">
        <v>10</v>
      </c>
      <c r="I159" s="65">
        <v>10</v>
      </c>
      <c r="J159" s="65"/>
      <c r="K159" s="65"/>
      <c r="L159" s="65">
        <v>8</v>
      </c>
      <c r="M159" s="65"/>
      <c r="N159" s="65"/>
      <c r="O159" s="65">
        <f t="shared" ref="O159" si="20">SUM(D159:N159)</f>
        <v>46</v>
      </c>
      <c r="P159" s="125">
        <f>H159+I159+D159+E159+L159</f>
        <v>46</v>
      </c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x14ac:dyDescent="0.25">
      <c r="A160" s="65" t="s">
        <v>94</v>
      </c>
      <c r="B160" s="65">
        <v>61200802985</v>
      </c>
      <c r="C160" s="65" t="s">
        <v>232</v>
      </c>
      <c r="D160" s="65">
        <v>8</v>
      </c>
      <c r="E160" s="65">
        <v>6</v>
      </c>
      <c r="F160" s="65"/>
      <c r="G160" s="65"/>
      <c r="H160" s="65"/>
      <c r="I160" s="65"/>
      <c r="J160" s="65">
        <v>10</v>
      </c>
      <c r="K160" s="65"/>
      <c r="L160" s="65">
        <v>10</v>
      </c>
      <c r="M160" s="65"/>
      <c r="N160" s="65"/>
      <c r="O160" s="65">
        <f t="shared" ref="O160" si="21">SUM(D160:N160)</f>
        <v>34</v>
      </c>
      <c r="P160" s="125">
        <f>D160+E160+J160+L160</f>
        <v>34</v>
      </c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x14ac:dyDescent="0.25">
      <c r="A161" s="65" t="s">
        <v>89</v>
      </c>
      <c r="B161" s="65">
        <v>61200078500</v>
      </c>
      <c r="C161" s="65" t="s">
        <v>45</v>
      </c>
      <c r="D161" s="65">
        <v>6</v>
      </c>
      <c r="E161" s="65">
        <v>6</v>
      </c>
      <c r="F161" s="65"/>
      <c r="G161" s="65"/>
      <c r="H161" s="65">
        <v>8</v>
      </c>
      <c r="I161" s="65"/>
      <c r="J161" s="65">
        <v>6</v>
      </c>
      <c r="K161" s="65"/>
      <c r="L161" s="65">
        <v>6</v>
      </c>
      <c r="M161" s="65"/>
      <c r="N161" s="65"/>
      <c r="O161" s="65">
        <f t="shared" ref="O161:O168" si="22">SUM(D161:N161)</f>
        <v>32</v>
      </c>
      <c r="P161" s="125">
        <f>D161+E161+H161+J161+L161</f>
        <v>32</v>
      </c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x14ac:dyDescent="0.25">
      <c r="A162" s="65" t="s">
        <v>90</v>
      </c>
      <c r="B162" s="65">
        <v>61201999383</v>
      </c>
      <c r="C162" s="65" t="s">
        <v>91</v>
      </c>
      <c r="D162" s="65">
        <v>5</v>
      </c>
      <c r="E162" s="65">
        <v>1</v>
      </c>
      <c r="F162" s="65"/>
      <c r="G162" s="65"/>
      <c r="H162" s="65"/>
      <c r="I162" s="65"/>
      <c r="J162" s="65">
        <v>1</v>
      </c>
      <c r="K162" s="65">
        <v>8</v>
      </c>
      <c r="L162" s="65">
        <v>1</v>
      </c>
      <c r="M162" s="65">
        <v>5</v>
      </c>
      <c r="N162" s="65"/>
      <c r="O162" s="65">
        <f t="shared" si="22"/>
        <v>21</v>
      </c>
      <c r="P162" s="125">
        <f>D162+E162+J162+K162+L162+M162</f>
        <v>21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x14ac:dyDescent="0.25">
      <c r="A163" s="65" t="s">
        <v>205</v>
      </c>
      <c r="B163" s="65">
        <v>61200885295</v>
      </c>
      <c r="C163" s="65" t="s">
        <v>45</v>
      </c>
      <c r="D163" s="65">
        <v>1</v>
      </c>
      <c r="E163" s="65"/>
      <c r="F163" s="65"/>
      <c r="G163" s="65"/>
      <c r="H163" s="65">
        <v>6</v>
      </c>
      <c r="I163" s="65"/>
      <c r="J163" s="65">
        <v>5</v>
      </c>
      <c r="K163" s="65"/>
      <c r="L163" s="65">
        <v>1</v>
      </c>
      <c r="M163" s="65">
        <v>6</v>
      </c>
      <c r="N163" s="65"/>
      <c r="O163" s="65">
        <f t="shared" ref="O163" si="23">SUM(D163:N163)</f>
        <v>19</v>
      </c>
      <c r="P163" s="125">
        <f>D163+H163+J163+L163+M163</f>
        <v>19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x14ac:dyDescent="0.25">
      <c r="A164" s="65" t="s">
        <v>92</v>
      </c>
      <c r="B164" s="65">
        <v>61201537894</v>
      </c>
      <c r="C164" s="65" t="s">
        <v>58</v>
      </c>
      <c r="D164" s="65">
        <v>1</v>
      </c>
      <c r="E164" s="65"/>
      <c r="F164" s="65"/>
      <c r="G164" s="65"/>
      <c r="H164" s="65">
        <v>5</v>
      </c>
      <c r="I164" s="65">
        <v>5</v>
      </c>
      <c r="J164" s="65">
        <v>1</v>
      </c>
      <c r="K164" s="65"/>
      <c r="L164" s="65">
        <v>1</v>
      </c>
      <c r="M164" s="65"/>
      <c r="N164" s="65"/>
      <c r="O164" s="65">
        <f t="shared" si="22"/>
        <v>13</v>
      </c>
      <c r="P164" s="125">
        <f>D164+H164+I164+J164+L164</f>
        <v>13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x14ac:dyDescent="0.25">
      <c r="A165" s="65" t="s">
        <v>248</v>
      </c>
      <c r="B165" s="65">
        <v>61000203557</v>
      </c>
      <c r="C165" s="65" t="s">
        <v>47</v>
      </c>
      <c r="D165" s="71"/>
      <c r="E165" s="71"/>
      <c r="F165" s="71"/>
      <c r="G165" s="65"/>
      <c r="H165" s="71"/>
      <c r="I165" s="71"/>
      <c r="J165" s="65">
        <v>8</v>
      </c>
      <c r="K165" s="71"/>
      <c r="L165" s="71"/>
      <c r="M165" s="71"/>
      <c r="N165" s="71"/>
      <c r="O165" s="65">
        <f t="shared" si="22"/>
        <v>8</v>
      </c>
      <c r="P165" s="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x14ac:dyDescent="0.25">
      <c r="A166" s="66" t="s">
        <v>257</v>
      </c>
      <c r="B166" s="121"/>
      <c r="C166" s="123"/>
      <c r="D166" s="71"/>
      <c r="E166" s="71"/>
      <c r="F166" s="71"/>
      <c r="G166" s="65"/>
      <c r="H166" s="71"/>
      <c r="I166" s="71"/>
      <c r="J166" s="65"/>
      <c r="K166" s="71"/>
      <c r="L166" s="71">
        <v>1</v>
      </c>
      <c r="M166" s="71"/>
      <c r="N166" s="71"/>
      <c r="O166" s="65">
        <f t="shared" ref="O166" si="24">SUM(D166:N166)</f>
        <v>1</v>
      </c>
      <c r="P166" s="65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x14ac:dyDescent="0.25">
      <c r="A167" s="66" t="s">
        <v>209</v>
      </c>
      <c r="B167" s="66">
        <v>61200826876</v>
      </c>
      <c r="C167" s="112" t="s">
        <v>43</v>
      </c>
      <c r="D167" s="67"/>
      <c r="E167" s="113">
        <v>1</v>
      </c>
      <c r="F167" s="113"/>
      <c r="G167" s="113"/>
      <c r="H167" s="113"/>
      <c r="I167" s="113"/>
      <c r="J167" s="67"/>
      <c r="K167" s="66"/>
      <c r="L167" s="66"/>
      <c r="M167" s="66"/>
      <c r="N167" s="66"/>
      <c r="O167" s="65">
        <f t="shared" si="22"/>
        <v>1</v>
      </c>
      <c r="P167" s="70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x14ac:dyDescent="0.25">
      <c r="A168" s="74" t="s">
        <v>269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>
        <v>10</v>
      </c>
      <c r="N168" s="74"/>
      <c r="O168" s="65">
        <f t="shared" si="22"/>
        <v>10</v>
      </c>
      <c r="P168" s="69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ht="15.75" thickBot="1" x14ac:dyDescent="0.3">
      <c r="A169" s="70"/>
      <c r="B169" s="70"/>
      <c r="C169" s="76"/>
      <c r="D169" s="95"/>
      <c r="E169" s="104"/>
      <c r="F169" s="104"/>
      <c r="G169" s="105"/>
      <c r="H169" s="104"/>
      <c r="I169" s="104"/>
      <c r="J169" s="96"/>
      <c r="K169" s="106"/>
      <c r="L169" s="106"/>
      <c r="M169" s="106"/>
      <c r="N169" s="106"/>
      <c r="O169" s="76"/>
      <c r="P169" s="70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ht="26.25" thickBot="1" x14ac:dyDescent="0.3">
      <c r="A170" s="107" t="s">
        <v>55</v>
      </c>
      <c r="B170" s="79" t="s">
        <v>19</v>
      </c>
      <c r="C170" s="80" t="s">
        <v>20</v>
      </c>
      <c r="D170" s="81"/>
      <c r="E170" s="108"/>
      <c r="F170" s="108"/>
      <c r="G170" s="109"/>
      <c r="H170" s="108"/>
      <c r="I170" s="108"/>
      <c r="J170" s="82"/>
      <c r="K170" s="98"/>
      <c r="L170" s="98"/>
      <c r="M170" s="98"/>
      <c r="N170" s="98"/>
      <c r="O170" s="83"/>
      <c r="P170" s="12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x14ac:dyDescent="0.25">
      <c r="A171" s="65" t="s">
        <v>97</v>
      </c>
      <c r="B171" s="65">
        <v>61200830342</v>
      </c>
      <c r="C171" s="65" t="s">
        <v>43</v>
      </c>
      <c r="D171" s="65">
        <v>8</v>
      </c>
      <c r="E171" s="65">
        <v>6</v>
      </c>
      <c r="F171" s="65"/>
      <c r="G171" s="65"/>
      <c r="H171" s="65">
        <v>6</v>
      </c>
      <c r="I171" s="65">
        <v>10</v>
      </c>
      <c r="J171" s="65"/>
      <c r="K171" s="65"/>
      <c r="L171" s="65">
        <v>10</v>
      </c>
      <c r="M171" s="65">
        <v>10</v>
      </c>
      <c r="N171" s="65"/>
      <c r="O171" s="65">
        <f t="shared" ref="O171" si="25">SUM(D171:N171)</f>
        <v>50</v>
      </c>
      <c r="P171" s="125">
        <f>M171+L171+I171+D171+E171+H171</f>
        <v>50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ht="23.25" customHeight="1" x14ac:dyDescent="0.25">
      <c r="A172" s="67" t="s">
        <v>166</v>
      </c>
      <c r="B172" s="67">
        <v>61201069610</v>
      </c>
      <c r="C172" s="67" t="s">
        <v>67</v>
      </c>
      <c r="D172" s="67"/>
      <c r="E172" s="67"/>
      <c r="F172" s="67">
        <v>8</v>
      </c>
      <c r="G172" s="67">
        <v>10</v>
      </c>
      <c r="H172" s="67">
        <v>1</v>
      </c>
      <c r="I172" s="67">
        <v>1</v>
      </c>
      <c r="J172" s="67">
        <v>8</v>
      </c>
      <c r="K172" s="67">
        <v>8</v>
      </c>
      <c r="L172" s="67">
        <v>1</v>
      </c>
      <c r="M172" s="67">
        <v>6</v>
      </c>
      <c r="N172" s="67"/>
      <c r="O172" s="67">
        <f t="shared" ref="O172:O181" si="26">SUM(D172:N172)</f>
        <v>43</v>
      </c>
      <c r="P172" s="125">
        <f>G172+F172+J172+K172+M172+L172</f>
        <v>41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46" x14ac:dyDescent="0.25">
      <c r="A173" s="68" t="s">
        <v>167</v>
      </c>
      <c r="B173" s="65">
        <v>61100103996</v>
      </c>
      <c r="C173" s="65" t="s">
        <v>168</v>
      </c>
      <c r="D173" s="65"/>
      <c r="E173" s="65"/>
      <c r="F173" s="65">
        <v>6</v>
      </c>
      <c r="G173" s="65">
        <v>6</v>
      </c>
      <c r="H173" s="65">
        <v>5</v>
      </c>
      <c r="I173" s="65">
        <v>1</v>
      </c>
      <c r="J173" s="65">
        <v>5</v>
      </c>
      <c r="K173" s="65"/>
      <c r="L173" s="65">
        <v>1</v>
      </c>
      <c r="M173" s="65">
        <v>1</v>
      </c>
      <c r="N173" s="65"/>
      <c r="O173" s="65">
        <f t="shared" si="26"/>
        <v>25</v>
      </c>
      <c r="P173" s="125">
        <f>F173+G173+H173+J173+I173+L173</f>
        <v>24</v>
      </c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1:46" x14ac:dyDescent="0.25">
      <c r="A174" s="65" t="s">
        <v>60</v>
      </c>
      <c r="B174" s="65">
        <v>61201776546</v>
      </c>
      <c r="C174" s="65" t="s">
        <v>58</v>
      </c>
      <c r="D174" s="65">
        <v>6</v>
      </c>
      <c r="E174" s="65">
        <v>1</v>
      </c>
      <c r="F174" s="65">
        <v>6</v>
      </c>
      <c r="G174" s="65"/>
      <c r="H174" s="65"/>
      <c r="I174" s="65">
        <v>6</v>
      </c>
      <c r="J174" s="65"/>
      <c r="K174" s="65">
        <v>1</v>
      </c>
      <c r="L174" s="65">
        <v>1</v>
      </c>
      <c r="M174" s="65">
        <v>1</v>
      </c>
      <c r="N174" s="65"/>
      <c r="O174" s="65">
        <f t="shared" si="26"/>
        <v>22</v>
      </c>
      <c r="P174" s="125">
        <f>D174+F174+I174+E174+K174+L174</f>
        <v>21</v>
      </c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1:46" x14ac:dyDescent="0.25">
      <c r="A175" s="65" t="s">
        <v>164</v>
      </c>
      <c r="B175" s="65">
        <v>61201069726</v>
      </c>
      <c r="C175" s="65" t="s">
        <v>67</v>
      </c>
      <c r="D175" s="65"/>
      <c r="E175" s="65"/>
      <c r="F175" s="65">
        <v>10</v>
      </c>
      <c r="G175" s="65">
        <v>8</v>
      </c>
      <c r="H175" s="65"/>
      <c r="I175" s="65"/>
      <c r="J175" s="65"/>
      <c r="K175" s="65"/>
      <c r="L175" s="65">
        <v>1</v>
      </c>
      <c r="M175" s="65">
        <v>1</v>
      </c>
      <c r="N175" s="65"/>
      <c r="O175" s="65">
        <f t="shared" ref="O175:O177" si="27">SUM(D175:N175)</f>
        <v>20</v>
      </c>
      <c r="P175" s="125">
        <f>F175+G175+L175+M175</f>
        <v>20</v>
      </c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1:46" x14ac:dyDescent="0.25">
      <c r="A176" s="65" t="s">
        <v>61</v>
      </c>
      <c r="B176" s="65">
        <v>61201740177</v>
      </c>
      <c r="C176" s="65" t="s">
        <v>58</v>
      </c>
      <c r="D176" s="65">
        <v>5</v>
      </c>
      <c r="E176" s="65"/>
      <c r="F176" s="65"/>
      <c r="G176" s="65"/>
      <c r="H176" s="65"/>
      <c r="I176" s="65"/>
      <c r="J176" s="65">
        <v>6</v>
      </c>
      <c r="K176" s="65">
        <v>5</v>
      </c>
      <c r="L176" s="65">
        <v>1</v>
      </c>
      <c r="M176" s="65">
        <v>1</v>
      </c>
      <c r="N176" s="65"/>
      <c r="O176" s="65">
        <f t="shared" si="27"/>
        <v>18</v>
      </c>
      <c r="P176" s="125">
        <f>D176+J176+K176+L176+M176</f>
        <v>18</v>
      </c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1:46" x14ac:dyDescent="0.25">
      <c r="A177" s="65" t="s">
        <v>169</v>
      </c>
      <c r="B177" s="65">
        <v>100000981</v>
      </c>
      <c r="C177" s="65" t="s">
        <v>170</v>
      </c>
      <c r="D177" s="65"/>
      <c r="E177" s="65"/>
      <c r="F177" s="65">
        <v>1</v>
      </c>
      <c r="G177" s="65">
        <v>1</v>
      </c>
      <c r="H177" s="65"/>
      <c r="I177" s="65">
        <v>1</v>
      </c>
      <c r="J177" s="65"/>
      <c r="K177" s="65">
        <v>6</v>
      </c>
      <c r="L177" s="65">
        <v>1</v>
      </c>
      <c r="M177" s="65">
        <v>1</v>
      </c>
      <c r="N177" s="65"/>
      <c r="O177" s="65">
        <f t="shared" si="27"/>
        <v>11</v>
      </c>
      <c r="P177" s="125">
        <f>K177+L177+M177+I177+G177+F177</f>
        <v>11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1:46" x14ac:dyDescent="0.25">
      <c r="A178" s="65" t="s">
        <v>59</v>
      </c>
      <c r="B178" s="65">
        <v>432165779</v>
      </c>
      <c r="C178" s="65" t="s">
        <v>58</v>
      </c>
      <c r="D178" s="65">
        <v>10</v>
      </c>
      <c r="E178" s="65"/>
      <c r="F178" s="65"/>
      <c r="G178" s="65"/>
      <c r="H178" s="65"/>
      <c r="I178" s="65"/>
      <c r="J178" s="65"/>
      <c r="K178" s="65"/>
      <c r="L178" s="65">
        <v>6</v>
      </c>
      <c r="M178" s="65">
        <v>6</v>
      </c>
      <c r="N178" s="65"/>
      <c r="O178" s="65">
        <f t="shared" ref="O178" si="28">SUM(D178:N178)</f>
        <v>22</v>
      </c>
      <c r="P178" s="122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x14ac:dyDescent="0.25">
      <c r="A179" s="65" t="s">
        <v>162</v>
      </c>
      <c r="B179" s="65">
        <v>61200679598</v>
      </c>
      <c r="C179" s="65" t="s">
        <v>231</v>
      </c>
      <c r="D179" s="65"/>
      <c r="E179" s="65">
        <v>8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>
        <f t="shared" si="26"/>
        <v>8</v>
      </c>
      <c r="P179" s="65"/>
    </row>
    <row r="180" spans="1:46" x14ac:dyDescent="0.25">
      <c r="A180" s="65" t="s">
        <v>165</v>
      </c>
      <c r="B180" s="65">
        <v>61202091261</v>
      </c>
      <c r="C180" s="65" t="s">
        <v>6</v>
      </c>
      <c r="D180" s="65"/>
      <c r="E180" s="65"/>
      <c r="F180" s="65">
        <v>1</v>
      </c>
      <c r="G180" s="65">
        <v>6</v>
      </c>
      <c r="H180" s="65"/>
      <c r="I180" s="65">
        <v>1</v>
      </c>
      <c r="J180" s="65"/>
      <c r="K180" s="65"/>
      <c r="L180" s="65"/>
      <c r="M180" s="65"/>
      <c r="N180" s="65"/>
      <c r="O180" s="65">
        <f t="shared" si="26"/>
        <v>8</v>
      </c>
      <c r="P180" s="65"/>
    </row>
    <row r="181" spans="1:46" x14ac:dyDescent="0.25">
      <c r="A181" s="71" t="s">
        <v>251</v>
      </c>
      <c r="B181" s="65"/>
      <c r="C181" s="65"/>
      <c r="D181" s="65"/>
      <c r="E181" s="65"/>
      <c r="F181" s="65"/>
      <c r="G181" s="65"/>
      <c r="H181" s="65"/>
      <c r="I181" s="65">
        <v>6</v>
      </c>
      <c r="J181" s="65"/>
      <c r="K181" s="65"/>
      <c r="L181" s="65"/>
      <c r="M181" s="65"/>
      <c r="N181" s="65"/>
      <c r="O181" s="65">
        <f t="shared" si="26"/>
        <v>6</v>
      </c>
      <c r="P181" s="65"/>
    </row>
    <row r="182" spans="1:46" x14ac:dyDescent="0.25">
      <c r="A182" s="65" t="s">
        <v>95</v>
      </c>
      <c r="B182" s="65">
        <v>61200307887</v>
      </c>
      <c r="C182" s="65" t="s">
        <v>6</v>
      </c>
      <c r="D182" s="65">
        <v>1</v>
      </c>
      <c r="E182" s="65"/>
      <c r="F182" s="65">
        <v>1</v>
      </c>
      <c r="G182" s="65">
        <v>1</v>
      </c>
      <c r="H182" s="65"/>
      <c r="I182" s="65">
        <v>1</v>
      </c>
      <c r="J182" s="65"/>
      <c r="K182" s="65"/>
      <c r="L182" s="65"/>
      <c r="M182" s="65"/>
      <c r="N182" s="65"/>
      <c r="O182" s="65">
        <f t="shared" ref="O182:O187" si="29">SUM(D182:N182)</f>
        <v>4</v>
      </c>
      <c r="P182" s="65"/>
    </row>
    <row r="183" spans="1:46" x14ac:dyDescent="0.25">
      <c r="A183" s="65" t="s">
        <v>223</v>
      </c>
      <c r="B183" s="65">
        <v>61201674646</v>
      </c>
      <c r="C183" s="65" t="s">
        <v>81</v>
      </c>
      <c r="D183" s="65"/>
      <c r="E183" s="65"/>
      <c r="F183" s="65"/>
      <c r="G183" s="65">
        <v>1</v>
      </c>
      <c r="H183" s="65"/>
      <c r="I183" s="65">
        <v>1</v>
      </c>
      <c r="J183" s="65"/>
      <c r="K183" s="65"/>
      <c r="L183" s="65"/>
      <c r="M183" s="65"/>
      <c r="N183" s="65"/>
      <c r="O183" s="65">
        <f t="shared" si="29"/>
        <v>2</v>
      </c>
      <c r="P183" s="65"/>
    </row>
    <row r="184" spans="1:46" x14ac:dyDescent="0.25">
      <c r="A184" s="65" t="s">
        <v>96</v>
      </c>
      <c r="B184" s="65">
        <v>6120199969</v>
      </c>
      <c r="C184" s="65" t="s">
        <v>58</v>
      </c>
      <c r="D184" s="65">
        <v>1</v>
      </c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>
        <f t="shared" si="29"/>
        <v>1</v>
      </c>
      <c r="P184" s="65"/>
    </row>
    <row r="185" spans="1:46" x14ac:dyDescent="0.25">
      <c r="A185" s="65" t="s">
        <v>224</v>
      </c>
      <c r="B185" s="65"/>
      <c r="C185" s="65"/>
      <c r="D185" s="65"/>
      <c r="E185" s="65"/>
      <c r="F185" s="65"/>
      <c r="G185" s="65">
        <v>1</v>
      </c>
      <c r="H185" s="65"/>
      <c r="I185" s="65"/>
      <c r="J185" s="65"/>
      <c r="K185" s="65"/>
      <c r="L185" s="65"/>
      <c r="M185" s="65"/>
      <c r="N185" s="65"/>
      <c r="O185" s="65">
        <f t="shared" si="29"/>
        <v>1</v>
      </c>
      <c r="P185" s="65"/>
    </row>
    <row r="186" spans="1:46" x14ac:dyDescent="0.25">
      <c r="A186" s="65" t="s">
        <v>256</v>
      </c>
      <c r="B186" s="65"/>
      <c r="C186" s="65" t="s">
        <v>4</v>
      </c>
      <c r="D186" s="65"/>
      <c r="E186" s="65"/>
      <c r="F186" s="65"/>
      <c r="G186" s="65"/>
      <c r="H186" s="65"/>
      <c r="I186" s="65"/>
      <c r="J186" s="65"/>
      <c r="K186" s="65"/>
      <c r="L186" s="65">
        <v>1</v>
      </c>
      <c r="M186" s="65">
        <v>1</v>
      </c>
      <c r="N186" s="65"/>
      <c r="O186" s="65">
        <f t="shared" si="29"/>
        <v>2</v>
      </c>
      <c r="P186" s="65"/>
    </row>
    <row r="187" spans="1:46" ht="17.25" customHeight="1" x14ac:dyDescent="0.25">
      <c r="A187" s="71" t="s">
        <v>255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>
        <v>1</v>
      </c>
      <c r="M187" s="65">
        <v>1</v>
      </c>
      <c r="N187" s="65"/>
      <c r="O187" s="65">
        <f t="shared" si="29"/>
        <v>2</v>
      </c>
      <c r="P187" s="65"/>
    </row>
    <row r="188" spans="1:46" ht="15" customHeight="1" thickBot="1" x14ac:dyDescent="0.3">
      <c r="A188" s="76"/>
      <c r="B188" s="76"/>
      <c r="C188" s="76"/>
      <c r="D188" s="104"/>
      <c r="E188" s="114"/>
      <c r="F188" s="114"/>
      <c r="G188" s="76"/>
      <c r="H188" s="114"/>
      <c r="I188" s="114"/>
      <c r="J188" s="76"/>
      <c r="K188" s="114"/>
      <c r="L188" s="114"/>
      <c r="M188" s="114"/>
      <c r="N188" s="114"/>
      <c r="O188" s="76"/>
      <c r="P188" s="76"/>
    </row>
    <row r="189" spans="1:46" ht="26.25" thickBot="1" x14ac:dyDescent="0.3">
      <c r="A189" s="115" t="s">
        <v>56</v>
      </c>
      <c r="B189" s="79" t="s">
        <v>19</v>
      </c>
      <c r="C189" s="80" t="s">
        <v>20</v>
      </c>
      <c r="D189" s="108"/>
      <c r="E189" s="116"/>
      <c r="F189" s="116"/>
      <c r="G189" s="83"/>
      <c r="H189" s="116"/>
      <c r="I189" s="116"/>
      <c r="J189" s="83"/>
      <c r="K189" s="116"/>
      <c r="L189" s="116"/>
      <c r="M189" s="116"/>
      <c r="N189" s="116"/>
      <c r="O189" s="83"/>
      <c r="P189" s="101"/>
    </row>
    <row r="190" spans="1:46" ht="30" customHeight="1" x14ac:dyDescent="0.25">
      <c r="A190" s="65" t="s">
        <v>163</v>
      </c>
      <c r="B190" s="65">
        <v>61200629574</v>
      </c>
      <c r="C190" s="65" t="s">
        <v>228</v>
      </c>
      <c r="D190" s="65"/>
      <c r="E190" s="65">
        <v>10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>
        <v>10</v>
      </c>
      <c r="P190" s="65"/>
    </row>
    <row r="191" spans="1:46" ht="30" customHeight="1" x14ac:dyDescent="0.25">
      <c r="A191" s="76"/>
      <c r="B191" s="76"/>
      <c r="C191" s="76"/>
      <c r="D191" s="114"/>
      <c r="E191" s="114"/>
      <c r="F191" s="114"/>
      <c r="G191" s="76"/>
      <c r="H191" s="114"/>
      <c r="I191" s="114"/>
      <c r="J191" s="76"/>
      <c r="K191" s="114"/>
      <c r="L191" s="114"/>
      <c r="M191" s="114"/>
      <c r="N191" s="114"/>
      <c r="O191" s="76"/>
      <c r="P191" s="76"/>
    </row>
    <row r="192" spans="1:46" x14ac:dyDescent="0.25">
      <c r="B192" s="44"/>
      <c r="C192" s="43"/>
    </row>
    <row r="193" spans="2:3" x14ac:dyDescent="0.25">
      <c r="B193" s="44"/>
      <c r="C193" s="43"/>
    </row>
    <row r="194" spans="2:3" x14ac:dyDescent="0.25">
      <c r="B194" s="44"/>
      <c r="C194" s="43"/>
    </row>
    <row r="195" spans="2:3" x14ac:dyDescent="0.25">
      <c r="B195" s="44"/>
      <c r="C195" s="43"/>
    </row>
    <row r="196" spans="2:3" x14ac:dyDescent="0.25">
      <c r="B196" s="44"/>
      <c r="C196" s="43"/>
    </row>
    <row r="197" spans="2:3" x14ac:dyDescent="0.25">
      <c r="B197" s="44"/>
      <c r="C197" s="43"/>
    </row>
    <row r="198" spans="2:3" x14ac:dyDescent="0.25">
      <c r="B198" s="44"/>
      <c r="C198" s="43"/>
    </row>
    <row r="199" spans="2:3" x14ac:dyDescent="0.25">
      <c r="B199" s="44"/>
      <c r="C199" s="43"/>
    </row>
    <row r="200" spans="2:3" x14ac:dyDescent="0.25">
      <c r="B200" s="44"/>
      <c r="C200" s="43"/>
    </row>
    <row r="201" spans="2:3" x14ac:dyDescent="0.25">
      <c r="B201" s="44"/>
      <c r="C201" s="43"/>
    </row>
    <row r="202" spans="2:3" x14ac:dyDescent="0.25">
      <c r="B202" s="44"/>
      <c r="C202" s="43"/>
    </row>
    <row r="203" spans="2:3" x14ac:dyDescent="0.25">
      <c r="B203" s="44"/>
      <c r="C203" s="43"/>
    </row>
    <row r="204" spans="2:3" x14ac:dyDescent="0.25">
      <c r="B204" s="44"/>
      <c r="C204" s="43"/>
    </row>
    <row r="205" spans="2:3" x14ac:dyDescent="0.25">
      <c r="B205" s="44"/>
      <c r="C205" s="43"/>
    </row>
    <row r="206" spans="2:3" x14ac:dyDescent="0.25">
      <c r="B206" s="44"/>
      <c r="C206" s="43"/>
    </row>
    <row r="207" spans="2:3" x14ac:dyDescent="0.25">
      <c r="B207" s="44"/>
      <c r="C207" s="43"/>
    </row>
    <row r="208" spans="2:3" x14ac:dyDescent="0.25">
      <c r="B208" s="44"/>
      <c r="C208" s="43"/>
    </row>
    <row r="209" spans="2:3" x14ac:dyDescent="0.25">
      <c r="B209" s="44"/>
      <c r="C209" s="43"/>
    </row>
    <row r="210" spans="2:3" x14ac:dyDescent="0.25">
      <c r="B210" s="44"/>
      <c r="C210" s="43"/>
    </row>
    <row r="211" spans="2:3" x14ac:dyDescent="0.25">
      <c r="B211" s="44"/>
      <c r="C211" s="43"/>
    </row>
    <row r="212" spans="2:3" x14ac:dyDescent="0.25">
      <c r="B212" s="44"/>
      <c r="C212" s="43"/>
    </row>
    <row r="213" spans="2:3" ht="14.1" customHeight="1" x14ac:dyDescent="0.25">
      <c r="B213" s="44"/>
      <c r="C213" s="43"/>
    </row>
    <row r="214" spans="2:3" x14ac:dyDescent="0.25">
      <c r="B214" s="44"/>
      <c r="C214" s="43"/>
    </row>
    <row r="215" spans="2:3" x14ac:dyDescent="0.25">
      <c r="B215" s="44"/>
      <c r="C215" s="43"/>
    </row>
    <row r="216" spans="2:3" x14ac:dyDescent="0.25">
      <c r="B216" s="44"/>
      <c r="C216" s="43"/>
    </row>
    <row r="217" spans="2:3" x14ac:dyDescent="0.25">
      <c r="B217" s="44"/>
      <c r="C217" s="43"/>
    </row>
    <row r="218" spans="2:3" x14ac:dyDescent="0.25">
      <c r="B218" s="44"/>
      <c r="C218" s="43"/>
    </row>
    <row r="219" spans="2:3" x14ac:dyDescent="0.25">
      <c r="B219" s="44"/>
      <c r="C219" s="43"/>
    </row>
    <row r="220" spans="2:3" x14ac:dyDescent="0.25">
      <c r="B220" s="44"/>
      <c r="C220" s="43"/>
    </row>
    <row r="221" spans="2:3" x14ac:dyDescent="0.25">
      <c r="B221" s="44"/>
      <c r="C221" s="43"/>
    </row>
    <row r="222" spans="2:3" x14ac:dyDescent="0.25">
      <c r="C222" s="43"/>
    </row>
    <row r="223" spans="2:3" x14ac:dyDescent="0.25">
      <c r="C223" s="43"/>
    </row>
    <row r="224" spans="2:3" x14ac:dyDescent="0.25">
      <c r="C224" s="43"/>
    </row>
    <row r="225" spans="1:3" x14ac:dyDescent="0.25">
      <c r="C225" s="43"/>
    </row>
    <row r="226" spans="1:3" x14ac:dyDescent="0.25">
      <c r="C226" s="43"/>
    </row>
    <row r="227" spans="1:3" x14ac:dyDescent="0.25">
      <c r="A227" s="42"/>
      <c r="C227" s="43"/>
    </row>
    <row r="228" spans="1:3" x14ac:dyDescent="0.25">
      <c r="C228" s="43"/>
    </row>
    <row r="229" spans="1:3" ht="29.25" customHeight="1" x14ac:dyDescent="0.25">
      <c r="C229" s="43"/>
    </row>
    <row r="230" spans="1:3" x14ac:dyDescent="0.25">
      <c r="C230" s="43"/>
    </row>
    <row r="231" spans="1:3" x14ac:dyDescent="0.25">
      <c r="C231" s="43"/>
    </row>
    <row r="232" spans="1:3" x14ac:dyDescent="0.25">
      <c r="C232" s="43"/>
    </row>
    <row r="233" spans="1:3" x14ac:dyDescent="0.25">
      <c r="C233" s="43"/>
    </row>
    <row r="234" spans="1:3" x14ac:dyDescent="0.25">
      <c r="C234" s="43"/>
    </row>
    <row r="235" spans="1:3" x14ac:dyDescent="0.25">
      <c r="C235" s="43"/>
    </row>
    <row r="236" spans="1:3" x14ac:dyDescent="0.25">
      <c r="C236" s="43"/>
    </row>
    <row r="248" spans="1:1" x14ac:dyDescent="0.25">
      <c r="A248" s="41"/>
    </row>
    <row r="250" spans="1:1" ht="27" customHeight="1" x14ac:dyDescent="0.25"/>
  </sheetData>
  <sortState ref="A255:T270">
    <sortCondition descending="1" ref="O255:O270"/>
  </sortState>
  <mergeCells count="9">
    <mergeCell ref="A8:C8"/>
    <mergeCell ref="A1:N1"/>
    <mergeCell ref="A2:N2"/>
    <mergeCell ref="A3:N3"/>
    <mergeCell ref="A4:N4"/>
    <mergeCell ref="A7:N7"/>
    <mergeCell ref="A5:N5"/>
    <mergeCell ref="E6:I6"/>
    <mergeCell ref="K6:N6"/>
  </mergeCells>
  <phoneticPr fontId="17" type="noConversion"/>
  <hyperlinks>
    <hyperlink ref="A3" r:id="rId1" display="www.tennis.com.au/northeasttennis"/>
  </hyperlinks>
  <printOptions gridLines="1"/>
  <pageMargins left="0.23622047244094491" right="0.23622047244094491" top="0.74803149606299213" bottom="0.74803149606299213" header="0.31496062992125984" footer="0.31496062992125984"/>
  <pageSetup paperSize="9" scale="58" fitToHeight="3" orientation="portrait" horizontalDpi="300" verticalDpi="300" r:id="rId2"/>
  <rowBreaks count="2" manualBreakCount="2">
    <brk id="57" max="15" man="1"/>
    <brk id="132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"/>
  <sheetViews>
    <sheetView workbookViewId="0">
      <selection activeCell="C18" sqref="C18"/>
    </sheetView>
  </sheetViews>
  <sheetFormatPr defaultColWidth="8.85546875" defaultRowHeight="15" x14ac:dyDescent="0.25"/>
  <cols>
    <col min="1" max="1" width="23.85546875" customWidth="1"/>
    <col min="2" max="2" width="17.42578125" customWidth="1"/>
    <col min="3" max="3" width="16" customWidth="1"/>
    <col min="4" max="8" width="4.140625" customWidth="1"/>
    <col min="9" max="9" width="4.140625" style="23" customWidth="1"/>
    <col min="10" max="10" width="4.140625" customWidth="1"/>
    <col min="11" max="11" width="4.140625" style="27" customWidth="1"/>
    <col min="12" max="13" width="4.140625" customWidth="1"/>
    <col min="14" max="15" width="4.140625" style="27" customWidth="1"/>
    <col min="16" max="16" width="4.140625" style="38" customWidth="1"/>
    <col min="17" max="19" width="4.140625" customWidth="1"/>
    <col min="20" max="20" width="4.140625" style="18" customWidth="1"/>
    <col min="21" max="21" width="4.28515625" customWidth="1"/>
    <col min="22" max="22" width="4" customWidth="1"/>
  </cols>
  <sheetData>
    <row r="1" spans="1:20" ht="23.25" x14ac:dyDescent="0.3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0" ht="23.25" x14ac:dyDescent="0.35">
      <c r="A2" s="153" t="s">
        <v>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0" ht="18" x14ac:dyDescent="0.25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56"/>
    </row>
    <row r="4" spans="1:20" x14ac:dyDescent="0.25">
      <c r="A4" s="138" t="s">
        <v>21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57"/>
    </row>
    <row r="5" spans="1:20" ht="21" customHeight="1" x14ac:dyDescent="0.25">
      <c r="A5" s="142" t="s">
        <v>22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58"/>
    </row>
    <row r="6" spans="1:20" ht="19.5" customHeight="1" x14ac:dyDescent="0.25">
      <c r="A6" s="32"/>
      <c r="B6" s="33"/>
      <c r="C6" s="33" t="s">
        <v>36</v>
      </c>
      <c r="D6" s="34"/>
      <c r="E6" s="139" t="s">
        <v>38</v>
      </c>
      <c r="F6" s="139"/>
      <c r="G6" s="139"/>
      <c r="H6" s="139"/>
      <c r="I6" s="139"/>
      <c r="J6" s="139"/>
      <c r="K6" s="139"/>
      <c r="L6" s="35"/>
      <c r="M6" s="139" t="s">
        <v>37</v>
      </c>
      <c r="N6" s="139"/>
      <c r="O6" s="139"/>
      <c r="P6" s="139"/>
      <c r="Q6" s="139"/>
      <c r="R6" s="139"/>
      <c r="S6" s="139"/>
      <c r="T6" s="36"/>
    </row>
    <row r="7" spans="1:20" ht="39" customHeight="1" x14ac:dyDescent="0.25">
      <c r="A7" s="159" t="s">
        <v>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</row>
    <row r="8" spans="1:20" ht="80.25" x14ac:dyDescent="0.25">
      <c r="A8" s="149"/>
      <c r="B8" s="149"/>
      <c r="C8" s="149"/>
      <c r="D8" s="1" t="s">
        <v>3</v>
      </c>
      <c r="E8" s="2" t="s">
        <v>5</v>
      </c>
      <c r="F8" s="1" t="s">
        <v>7</v>
      </c>
      <c r="G8" s="2" t="s">
        <v>6</v>
      </c>
      <c r="H8" s="1" t="s">
        <v>8</v>
      </c>
      <c r="I8" s="20" t="s">
        <v>9</v>
      </c>
      <c r="J8" s="2" t="s">
        <v>10</v>
      </c>
      <c r="K8" s="2" t="s">
        <v>12</v>
      </c>
      <c r="L8" s="2" t="s">
        <v>11</v>
      </c>
      <c r="M8" s="2" t="s">
        <v>4</v>
      </c>
      <c r="N8" s="2" t="s">
        <v>13</v>
      </c>
      <c r="O8" s="2" t="s">
        <v>14</v>
      </c>
      <c r="P8" s="2" t="s">
        <v>39</v>
      </c>
      <c r="Q8" s="2" t="s">
        <v>15</v>
      </c>
      <c r="R8" s="2" t="s">
        <v>16</v>
      </c>
      <c r="S8" s="3" t="s">
        <v>17</v>
      </c>
      <c r="T8" s="37" t="s">
        <v>18</v>
      </c>
    </row>
    <row r="9" spans="1:20" ht="37.5" x14ac:dyDescent="0.25">
      <c r="A9" s="4" t="s">
        <v>35</v>
      </c>
      <c r="B9" s="4" t="s">
        <v>19</v>
      </c>
      <c r="C9" s="5" t="s">
        <v>20</v>
      </c>
      <c r="D9" s="6">
        <v>40956</v>
      </c>
      <c r="E9" s="7">
        <v>40971</v>
      </c>
      <c r="F9" s="6">
        <v>40985</v>
      </c>
      <c r="G9" s="7">
        <v>41357</v>
      </c>
      <c r="H9" s="6">
        <v>41371</v>
      </c>
      <c r="I9" s="21">
        <v>41392</v>
      </c>
      <c r="J9" s="7">
        <v>41399</v>
      </c>
      <c r="K9" s="7">
        <v>41413</v>
      </c>
      <c r="L9" s="7">
        <v>41420</v>
      </c>
      <c r="M9" s="7">
        <v>41427</v>
      </c>
      <c r="N9" s="7">
        <v>41441</v>
      </c>
      <c r="O9" s="7">
        <v>41083</v>
      </c>
      <c r="P9" s="7">
        <v>41104</v>
      </c>
      <c r="Q9" s="7">
        <v>41111</v>
      </c>
      <c r="R9" s="7">
        <v>41118</v>
      </c>
      <c r="S9" s="7"/>
      <c r="T9" s="8"/>
    </row>
    <row r="10" spans="1:20" x14ac:dyDescent="0.25">
      <c r="A10" s="9" t="s">
        <v>23</v>
      </c>
      <c r="B10" s="10">
        <v>61200804163</v>
      </c>
      <c r="C10" s="11" t="s">
        <v>24</v>
      </c>
      <c r="D10" s="13">
        <v>10</v>
      </c>
      <c r="E10" s="29">
        <v>10</v>
      </c>
      <c r="F10" s="12"/>
      <c r="G10" s="13"/>
      <c r="H10" s="29">
        <v>10</v>
      </c>
      <c r="I10" s="29">
        <v>10</v>
      </c>
      <c r="J10" s="14"/>
      <c r="K10" s="13"/>
      <c r="L10" s="13">
        <v>8</v>
      </c>
      <c r="M10" s="13"/>
      <c r="N10" s="13"/>
      <c r="O10" s="13"/>
      <c r="P10" s="29">
        <v>10</v>
      </c>
      <c r="Q10" s="29">
        <v>10</v>
      </c>
      <c r="R10" s="13">
        <v>8</v>
      </c>
      <c r="S10" s="13">
        <f t="shared" ref="S10" si="0">SUM(D10:R10)</f>
        <v>76</v>
      </c>
      <c r="T10" s="15">
        <v>50</v>
      </c>
    </row>
    <row r="11" spans="1:20" x14ac:dyDescent="0.25">
      <c r="A11" s="16"/>
      <c r="B11" s="16"/>
      <c r="C11" s="16"/>
      <c r="D11" s="16"/>
      <c r="E11" s="16"/>
      <c r="F11" s="16"/>
      <c r="G11" s="16"/>
      <c r="H11" s="16"/>
      <c r="I11" s="19"/>
      <c r="J11" s="16"/>
      <c r="K11" s="25"/>
      <c r="L11" s="16"/>
      <c r="M11" s="16"/>
      <c r="N11" s="25"/>
      <c r="O11" s="25"/>
      <c r="P11" s="25"/>
      <c r="Q11" s="16"/>
      <c r="R11" s="16"/>
      <c r="S11" s="16"/>
      <c r="T11" s="16"/>
    </row>
    <row r="12" spans="1:20" ht="28.5" customHeight="1" x14ac:dyDescent="0.25">
      <c r="A12" s="4" t="s">
        <v>25</v>
      </c>
      <c r="B12" s="16"/>
      <c r="C12" s="16"/>
      <c r="D12" s="17"/>
      <c r="E12" s="17"/>
      <c r="F12" s="17"/>
      <c r="G12" s="17"/>
      <c r="H12" s="17"/>
      <c r="I12" s="22"/>
      <c r="J12" s="17"/>
      <c r="K12" s="26"/>
      <c r="L12" s="17"/>
      <c r="M12" s="17"/>
      <c r="N12" s="26"/>
      <c r="O12" s="26"/>
      <c r="P12" s="26"/>
      <c r="Q12" s="17"/>
      <c r="R12" s="17"/>
      <c r="S12" s="17"/>
      <c r="T12" s="16"/>
    </row>
    <row r="13" spans="1:20" x14ac:dyDescent="0.25">
      <c r="A13" s="16" t="s">
        <v>27</v>
      </c>
      <c r="B13" s="16">
        <v>61100013466</v>
      </c>
      <c r="C13" s="16" t="s">
        <v>28</v>
      </c>
      <c r="D13" s="24">
        <v>10</v>
      </c>
      <c r="E13" s="24">
        <v>10</v>
      </c>
      <c r="F13" s="16"/>
      <c r="G13" s="24">
        <v>10</v>
      </c>
      <c r="H13" s="16"/>
      <c r="I13" s="19"/>
      <c r="J13" s="24">
        <v>8</v>
      </c>
      <c r="K13" s="25"/>
      <c r="L13" s="24">
        <v>10</v>
      </c>
      <c r="M13" s="16"/>
      <c r="N13" s="25"/>
      <c r="O13" s="25">
        <v>6</v>
      </c>
      <c r="P13" s="25"/>
      <c r="Q13" s="16"/>
      <c r="R13" s="16"/>
      <c r="S13" s="16">
        <f t="shared" ref="S13" si="1">SUM(D13:R13)</f>
        <v>54</v>
      </c>
      <c r="T13" s="16">
        <v>48</v>
      </c>
    </row>
    <row r="14" spans="1:20" x14ac:dyDescent="0.25">
      <c r="A14" s="16"/>
      <c r="B14" s="16"/>
      <c r="C14" s="16"/>
      <c r="D14" s="17"/>
      <c r="E14" s="17"/>
      <c r="F14" s="17"/>
      <c r="G14" s="17"/>
      <c r="H14" s="17"/>
      <c r="I14" s="22"/>
      <c r="J14" s="17"/>
      <c r="K14" s="26"/>
      <c r="L14" s="17"/>
      <c r="M14" s="17"/>
      <c r="N14" s="26"/>
      <c r="O14" s="26"/>
      <c r="P14" s="26"/>
      <c r="Q14" s="17"/>
      <c r="R14" s="17"/>
      <c r="S14" s="17"/>
      <c r="T14" s="16"/>
    </row>
    <row r="15" spans="1:20" ht="30" customHeight="1" x14ac:dyDescent="0.25">
      <c r="A15" s="4" t="s">
        <v>30</v>
      </c>
      <c r="B15" s="16"/>
      <c r="C15" s="16"/>
      <c r="D15" s="17"/>
      <c r="E15" s="17"/>
      <c r="F15" s="17"/>
      <c r="G15" s="17"/>
      <c r="H15" s="17"/>
      <c r="I15" s="22"/>
      <c r="J15" s="17"/>
      <c r="K15" s="26"/>
      <c r="L15" s="17"/>
      <c r="M15" s="17"/>
      <c r="N15" s="26"/>
      <c r="O15" s="26"/>
      <c r="P15" s="26"/>
      <c r="Q15" s="17"/>
      <c r="R15" s="17"/>
      <c r="S15" s="17"/>
      <c r="T15" s="16"/>
    </row>
    <row r="16" spans="1:20" x14ac:dyDescent="0.25">
      <c r="A16" s="16" t="s">
        <v>31</v>
      </c>
      <c r="B16" s="16">
        <v>61200728815</v>
      </c>
      <c r="C16" s="16" t="s">
        <v>29</v>
      </c>
      <c r="D16" s="25">
        <v>1</v>
      </c>
      <c r="E16" s="16"/>
      <c r="F16" s="24">
        <v>10</v>
      </c>
      <c r="G16" s="16"/>
      <c r="H16" s="25">
        <v>6</v>
      </c>
      <c r="I16" s="19"/>
      <c r="J16" s="24">
        <v>10</v>
      </c>
      <c r="K16" s="24">
        <v>10</v>
      </c>
      <c r="L16" s="16"/>
      <c r="M16" s="25">
        <v>1</v>
      </c>
      <c r="N16" s="24">
        <v>10</v>
      </c>
      <c r="O16" s="24">
        <v>8</v>
      </c>
      <c r="P16" s="25">
        <v>6</v>
      </c>
      <c r="Q16" s="16"/>
      <c r="R16" s="16">
        <v>1</v>
      </c>
      <c r="S16" s="16">
        <f t="shared" ref="S16" si="2">SUM(D16:R16)</f>
        <v>63</v>
      </c>
      <c r="T16" s="16">
        <v>48</v>
      </c>
    </row>
    <row r="17" spans="1:21" x14ac:dyDescent="0.25">
      <c r="A17" s="16"/>
      <c r="B17" s="16"/>
      <c r="C17" s="16"/>
      <c r="D17" s="25"/>
      <c r="E17" s="16"/>
      <c r="F17" s="24"/>
      <c r="G17" s="16"/>
      <c r="H17" s="25"/>
      <c r="I17" s="19"/>
      <c r="J17" s="24"/>
      <c r="K17" s="24"/>
      <c r="L17" s="16"/>
      <c r="M17" s="25"/>
      <c r="N17" s="24"/>
      <c r="O17" s="24"/>
      <c r="P17" s="25"/>
      <c r="Q17" s="16"/>
      <c r="R17" s="16"/>
      <c r="S17" s="16"/>
      <c r="T17" s="16"/>
    </row>
    <row r="18" spans="1:21" ht="29.25" customHeight="1" x14ac:dyDescent="0.25">
      <c r="A18" s="4" t="s">
        <v>32</v>
      </c>
      <c r="B18" s="16"/>
      <c r="C18" s="16"/>
      <c r="D18" s="17"/>
      <c r="E18" s="17"/>
      <c r="F18" s="17"/>
      <c r="G18" s="17"/>
      <c r="H18" s="17"/>
      <c r="I18" s="22"/>
      <c r="J18" s="17"/>
      <c r="K18" s="26"/>
      <c r="L18" s="17"/>
      <c r="M18" s="17"/>
      <c r="N18" s="26"/>
      <c r="O18" s="26"/>
      <c r="P18" s="26"/>
      <c r="Q18" s="17"/>
      <c r="R18" s="17"/>
      <c r="S18" s="17"/>
      <c r="T18" s="16"/>
    </row>
    <row r="19" spans="1:21" x14ac:dyDescent="0.25">
      <c r="A19" s="16" t="s">
        <v>33</v>
      </c>
      <c r="B19" s="28">
        <v>61200682173</v>
      </c>
      <c r="C19" s="16" t="s">
        <v>34</v>
      </c>
      <c r="D19" s="25">
        <v>10</v>
      </c>
      <c r="E19" s="25"/>
      <c r="F19" s="25">
        <v>10</v>
      </c>
      <c r="G19" s="24">
        <v>10</v>
      </c>
      <c r="H19" s="24">
        <v>10</v>
      </c>
      <c r="I19" s="19"/>
      <c r="J19" s="16"/>
      <c r="K19" s="25">
        <v>8</v>
      </c>
      <c r="L19" s="24">
        <v>10</v>
      </c>
      <c r="M19" s="16"/>
      <c r="N19" s="25"/>
      <c r="O19" s="25">
        <v>8</v>
      </c>
      <c r="P19" s="24">
        <v>10</v>
      </c>
      <c r="Q19" s="24">
        <v>10</v>
      </c>
      <c r="R19" s="16">
        <v>8</v>
      </c>
      <c r="S19" s="16">
        <f t="shared" ref="S19" si="3">SUM(D19:R19)</f>
        <v>94</v>
      </c>
      <c r="T19" s="16">
        <v>50</v>
      </c>
    </row>
    <row r="20" spans="1:21" x14ac:dyDescent="0.25">
      <c r="P20" s="27"/>
    </row>
    <row r="21" spans="1:21" x14ac:dyDescent="0.25">
      <c r="P21" s="27"/>
    </row>
    <row r="22" spans="1:21" x14ac:dyDescent="0.25">
      <c r="P22" s="27"/>
    </row>
    <row r="23" spans="1:21" x14ac:dyDescent="0.25">
      <c r="P23" s="27"/>
    </row>
    <row r="24" spans="1:21" x14ac:dyDescent="0.25">
      <c r="P24" s="27"/>
    </row>
    <row r="25" spans="1:21" x14ac:dyDescent="0.25">
      <c r="P25" s="27"/>
    </row>
    <row r="26" spans="1:21" x14ac:dyDescent="0.25">
      <c r="P26" s="27"/>
    </row>
    <row r="27" spans="1:21" x14ac:dyDescent="0.25">
      <c r="P27" s="27"/>
      <c r="U27" s="27"/>
    </row>
    <row r="28" spans="1:21" x14ac:dyDescent="0.25">
      <c r="P28" s="27"/>
    </row>
    <row r="29" spans="1:21" x14ac:dyDescent="0.25">
      <c r="P29" s="27"/>
    </row>
    <row r="30" spans="1:21" x14ac:dyDescent="0.25">
      <c r="P30" s="27"/>
    </row>
    <row r="31" spans="1:21" x14ac:dyDescent="0.25">
      <c r="P31" s="27"/>
    </row>
    <row r="32" spans="1:21" x14ac:dyDescent="0.25">
      <c r="P32" s="27"/>
    </row>
    <row r="33" spans="16:16" x14ac:dyDescent="0.25">
      <c r="P33" s="27"/>
    </row>
    <row r="34" spans="16:16" x14ac:dyDescent="0.25">
      <c r="P34" s="27"/>
    </row>
    <row r="35" spans="16:16" x14ac:dyDescent="0.25">
      <c r="P35" s="27"/>
    </row>
    <row r="36" spans="16:16" x14ac:dyDescent="0.25">
      <c r="P36" s="27"/>
    </row>
    <row r="37" spans="16:16" x14ac:dyDescent="0.25">
      <c r="P37" s="27"/>
    </row>
    <row r="38" spans="16:16" x14ac:dyDescent="0.25">
      <c r="P38" s="27"/>
    </row>
    <row r="39" spans="16:16" x14ac:dyDescent="0.25">
      <c r="P39" s="27"/>
    </row>
    <row r="40" spans="16:16" x14ac:dyDescent="0.25">
      <c r="P40" s="27"/>
    </row>
    <row r="41" spans="16:16" x14ac:dyDescent="0.25">
      <c r="P41" s="27"/>
    </row>
    <row r="42" spans="16:16" x14ac:dyDescent="0.25">
      <c r="P42" s="27"/>
    </row>
    <row r="43" spans="16:16" x14ac:dyDescent="0.25">
      <c r="P43" s="27"/>
    </row>
    <row r="44" spans="16:16" x14ac:dyDescent="0.25">
      <c r="P44" s="27"/>
    </row>
    <row r="45" spans="16:16" x14ac:dyDescent="0.25">
      <c r="P45" s="27"/>
    </row>
    <row r="46" spans="16:16" x14ac:dyDescent="0.25">
      <c r="P46" s="27"/>
    </row>
    <row r="47" spans="16:16" x14ac:dyDescent="0.25">
      <c r="P47" s="27"/>
    </row>
    <row r="48" spans="16:16" ht="30.75" customHeight="1" x14ac:dyDescent="0.25">
      <c r="P48" s="27"/>
    </row>
    <row r="49" spans="16:16" x14ac:dyDescent="0.25">
      <c r="P49" s="27"/>
    </row>
    <row r="50" spans="16:16" x14ac:dyDescent="0.25">
      <c r="P50" s="27"/>
    </row>
    <row r="51" spans="16:16" x14ac:dyDescent="0.25">
      <c r="P51" s="27"/>
    </row>
    <row r="52" spans="16:16" x14ac:dyDescent="0.25">
      <c r="P52" s="27"/>
    </row>
    <row r="53" spans="16:16" x14ac:dyDescent="0.25">
      <c r="P53" s="27"/>
    </row>
    <row r="54" spans="16:16" x14ac:dyDescent="0.25">
      <c r="P54" s="27"/>
    </row>
    <row r="55" spans="16:16" x14ac:dyDescent="0.25">
      <c r="P55" s="27"/>
    </row>
    <row r="56" spans="16:16" x14ac:dyDescent="0.25">
      <c r="P56" s="27"/>
    </row>
    <row r="57" spans="16:16" x14ac:dyDescent="0.25">
      <c r="P57" s="27"/>
    </row>
    <row r="58" spans="16:16" x14ac:dyDescent="0.25">
      <c r="P58" s="27"/>
    </row>
    <row r="59" spans="16:16" x14ac:dyDescent="0.25">
      <c r="P59" s="27"/>
    </row>
    <row r="60" spans="16:16" x14ac:dyDescent="0.25">
      <c r="P60" s="27"/>
    </row>
    <row r="61" spans="16:16" x14ac:dyDescent="0.25">
      <c r="P61" s="27"/>
    </row>
    <row r="62" spans="16:16" x14ac:dyDescent="0.25">
      <c r="P62" s="27"/>
    </row>
    <row r="70" spans="21:22" x14ac:dyDescent="0.25">
      <c r="U70" s="39" t="s">
        <v>40</v>
      </c>
      <c r="V70" s="17">
        <v>1</v>
      </c>
    </row>
    <row r="71" spans="21:22" x14ac:dyDescent="0.25">
      <c r="U71" s="39" t="s">
        <v>40</v>
      </c>
      <c r="V71" s="17">
        <v>2</v>
      </c>
    </row>
    <row r="72" spans="21:22" x14ac:dyDescent="0.25">
      <c r="U72" s="39" t="s">
        <v>40</v>
      </c>
      <c r="V72" s="17">
        <v>3</v>
      </c>
    </row>
    <row r="73" spans="21:22" x14ac:dyDescent="0.25">
      <c r="U73" s="145" t="s">
        <v>41</v>
      </c>
      <c r="V73" s="146"/>
    </row>
    <row r="74" spans="21:22" x14ac:dyDescent="0.25">
      <c r="U74" s="39" t="s">
        <v>40</v>
      </c>
      <c r="V74" s="17">
        <v>4</v>
      </c>
    </row>
    <row r="75" spans="21:22" x14ac:dyDescent="0.25">
      <c r="U75" s="39" t="s">
        <v>40</v>
      </c>
      <c r="V75" s="17">
        <v>5</v>
      </c>
    </row>
    <row r="76" spans="21:22" x14ac:dyDescent="0.25">
      <c r="U76" s="39" t="s">
        <v>40</v>
      </c>
      <c r="V76" s="17">
        <v>6</v>
      </c>
    </row>
    <row r="77" spans="21:22" x14ac:dyDescent="0.25">
      <c r="U77" s="39" t="s">
        <v>40</v>
      </c>
      <c r="V77" s="17">
        <v>7</v>
      </c>
    </row>
    <row r="78" spans="21:22" x14ac:dyDescent="0.25">
      <c r="U78" s="147" t="s">
        <v>41</v>
      </c>
      <c r="V78" s="148"/>
    </row>
    <row r="103" spans="21:22" x14ac:dyDescent="0.25">
      <c r="U103" s="39" t="s">
        <v>40</v>
      </c>
      <c r="V103" s="17">
        <v>1</v>
      </c>
    </row>
    <row r="104" spans="21:22" ht="30" customHeight="1" x14ac:dyDescent="0.25">
      <c r="U104" s="39" t="s">
        <v>40</v>
      </c>
      <c r="V104" s="17">
        <v>2</v>
      </c>
    </row>
    <row r="105" spans="21:22" x14ac:dyDescent="0.25">
      <c r="U105" s="39" t="s">
        <v>40</v>
      </c>
      <c r="V105" s="17">
        <v>3</v>
      </c>
    </row>
    <row r="106" spans="21:22" x14ac:dyDescent="0.25">
      <c r="U106" s="39" t="s">
        <v>40</v>
      </c>
      <c r="V106" s="17">
        <v>4</v>
      </c>
    </row>
    <row r="107" spans="21:22" x14ac:dyDescent="0.25">
      <c r="U107" s="39" t="s">
        <v>40</v>
      </c>
      <c r="V107" s="17">
        <v>5</v>
      </c>
    </row>
    <row r="108" spans="21:22" x14ac:dyDescent="0.25">
      <c r="U108" s="39" t="s">
        <v>40</v>
      </c>
      <c r="V108" s="17">
        <v>6</v>
      </c>
    </row>
    <row r="118" spans="21:22" x14ac:dyDescent="0.25">
      <c r="U118" s="40"/>
      <c r="V118" s="40"/>
    </row>
    <row r="130" ht="15.75" customHeight="1" x14ac:dyDescent="0.25"/>
    <row r="138" ht="30" customHeight="1" x14ac:dyDescent="0.25"/>
  </sheetData>
  <sortState ref="A105:V126">
    <sortCondition descending="1" ref="S105:S126"/>
  </sortState>
  <mergeCells count="11">
    <mergeCell ref="U73:V73"/>
    <mergeCell ref="U78:V78"/>
    <mergeCell ref="A8:C8"/>
    <mergeCell ref="A1:T1"/>
    <mergeCell ref="A2:T2"/>
    <mergeCell ref="A3:T3"/>
    <mergeCell ref="A4:T4"/>
    <mergeCell ref="A5:T5"/>
    <mergeCell ref="A7:T7"/>
    <mergeCell ref="E6:K6"/>
    <mergeCell ref="M6:S6"/>
  </mergeCells>
  <phoneticPr fontId="17" type="noConversion"/>
  <hyperlinks>
    <hyperlink ref="A3" r:id="rId1" display="www.tennis.com.au/northeasttennis"/>
  </hyperlinks>
  <pageMargins left="0.70866141732283472" right="0.70866141732283472" top="0.74803149606299213" bottom="0.74803149606299213" header="0.31496062992125984" footer="0.31496062992125984"/>
  <pageSetup paperSize="9" scale="56" fitToHeight="3" orientation="portrait" horizontalDpi="300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7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template</vt:lpstr>
      <vt:lpstr>Sheet3</vt:lpstr>
      <vt:lpstr>'2017'!Print_Area</vt:lpstr>
      <vt:lpstr>template!Print_Area</vt:lpstr>
      <vt:lpstr>'2017'!Print_Titles</vt:lpstr>
    </vt:vector>
  </TitlesOfParts>
  <Company>End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Plumb</dc:creator>
  <cp:lastModifiedBy>Jason Clifford</cp:lastModifiedBy>
  <cp:lastPrinted>2017-05-30T21:52:02Z</cp:lastPrinted>
  <dcterms:created xsi:type="dcterms:W3CDTF">2013-03-05T10:33:21Z</dcterms:created>
  <dcterms:modified xsi:type="dcterms:W3CDTF">2017-06-19T00:41:27Z</dcterms:modified>
</cp:coreProperties>
</file>