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\Tennis ACT\"/>
    </mc:Choice>
  </mc:AlternateContent>
  <xr:revisionPtr revIDLastSave="0" documentId="8_{8E2D0747-0C79-4AE2-9639-04053A162B47}" xr6:coauthVersionLast="47" xr6:coauthVersionMax="47" xr10:uidLastSave="{00000000-0000-0000-0000-000000000000}"/>
  <bookViews>
    <workbookView xWindow="28680" yWindow="-120" windowWidth="29040" windowHeight="15720" xr2:uid="{2733DFD2-3764-4A76-AB6F-71B5567F0061}"/>
  </bookViews>
  <sheets>
    <sheet name="TENNIS ACT - BALL DEAL FY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N8" i="1" s="1"/>
  <c r="M8" i="1"/>
  <c r="I10" i="1"/>
  <c r="J10" i="1" s="1"/>
  <c r="N10" i="1" s="1"/>
  <c r="M10" i="1"/>
  <c r="I9" i="1"/>
  <c r="J9" i="1" s="1"/>
  <c r="N9" i="1" s="1"/>
  <c r="M7" i="1"/>
  <c r="M9" i="1"/>
  <c r="I7" i="1"/>
  <c r="J7" i="1" s="1"/>
  <c r="N7" i="1" s="1"/>
  <c r="N11" i="1" l="1"/>
</calcChain>
</file>

<file path=xl/sharedStrings.xml><?xml version="1.0" encoding="utf-8"?>
<sst xmlns="http://schemas.openxmlformats.org/spreadsheetml/2006/main" count="39" uniqueCount="36">
  <si>
    <t>TENNIS ACT - DUNLOP BALL DEAL                                                                                                                                                                                                   FY26 ORDER FORM</t>
  </si>
  <si>
    <t>CODE</t>
  </si>
  <si>
    <t>DESCRIPTION</t>
  </si>
  <si>
    <t>SURFACE</t>
  </si>
  <si>
    <t>TA APPROVED BALL</t>
  </si>
  <si>
    <t>MINIMUM ORDER QTY</t>
  </si>
  <si>
    <t>ORDER QTY</t>
  </si>
  <si>
    <t>CAN PRICE excl. GST</t>
  </si>
  <si>
    <t>BOX PRICE excl. GST</t>
  </si>
  <si>
    <t>BOX PRICE incl.GST</t>
  </si>
  <si>
    <t xml:space="preserve">ENTER BOX QTY </t>
  </si>
  <si>
    <t>WIND BREAK QTY</t>
  </si>
  <si>
    <t>BALL UNITS</t>
  </si>
  <si>
    <t>TOTAL $           incl. GST</t>
  </si>
  <si>
    <t>BUY MORE SAVE MORE</t>
  </si>
  <si>
    <t>DLTB00045</t>
  </si>
  <si>
    <t>DUNLOP AUSTRALIAN OPEN 4-BALL</t>
  </si>
  <si>
    <t>ALL COURT BALL</t>
  </si>
  <si>
    <t>18 Cans / 6 Doz = 1 Box</t>
  </si>
  <si>
    <t>1-9 boxes</t>
  </si>
  <si>
    <t>10+ boxes</t>
  </si>
  <si>
    <t>DLTB00048</t>
  </si>
  <si>
    <t>DUNLOP ATP CHAMP 4-BALL</t>
  </si>
  <si>
    <t>CONSIDER FOR SYNTHETIC AND CLAY</t>
  </si>
  <si>
    <t>TOTAL INCLUDING GST</t>
  </si>
  <si>
    <t>DELIVERY DETAILS</t>
  </si>
  <si>
    <r>
      <rPr>
        <b/>
        <u/>
        <sz val="12"/>
        <rFont val="Calibri"/>
        <family val="2"/>
        <scheme val="minor"/>
      </rPr>
      <t xml:space="preserve">Email Orders: </t>
    </r>
    <r>
      <rPr>
        <b/>
        <u/>
        <sz val="12"/>
        <color theme="10"/>
        <rFont val="Calibri"/>
        <family val="2"/>
        <scheme val="minor"/>
      </rPr>
      <t>actreception@tennis.com.au</t>
    </r>
  </si>
  <si>
    <t>Club Name</t>
  </si>
  <si>
    <t>Contact Person: Harrison Frater</t>
  </si>
  <si>
    <t>Contact</t>
  </si>
  <si>
    <t>Address</t>
  </si>
  <si>
    <t>Suburb / Zip</t>
  </si>
  <si>
    <t>Email</t>
  </si>
  <si>
    <t>Phone</t>
  </si>
  <si>
    <t>Note: A $15 freight charge applies to orders under $500 incl. GST. Prices valid 1/7/25 - 30/6/26.</t>
  </si>
  <si>
    <t>*BONUS OFFER* Any order of 10 boxes or more qualifies for 1 FREE wind break. If your club orders 10 boxes and would like a wind break please enter in column L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</si>
</sst>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[$-C09]General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11" fillId="0" borderId="0" xfId="0" applyFont="1"/>
    <xf numFmtId="164" fontId="12" fillId="0" borderId="1" xfId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2" applyNumberForma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166" fontId="9" fillId="0" borderId="1" xfId="0" applyNumberFormat="1" applyFont="1" applyBorder="1" applyAlignment="1" applyProtection="1">
      <alignment horizontal="left" vertical="center"/>
      <protection hidden="1"/>
    </xf>
    <xf numFmtId="164" fontId="14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6" fillId="0" borderId="8" xfId="2" applyFont="1" applyBorder="1" applyAlignment="1">
      <alignment horizontal="left" vertical="center" wrapText="1"/>
    </xf>
    <xf numFmtId="0" fontId="16" fillId="0" borderId="12" xfId="2" applyFont="1" applyBorder="1" applyAlignment="1">
      <alignment horizontal="left" vertical="center" wrapText="1"/>
    </xf>
    <xf numFmtId="0" fontId="16" fillId="0" borderId="9" xfId="2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0" borderId="2" xfId="1" applyFont="1" applyBorder="1" applyAlignment="1" applyProtection="1">
      <alignment horizontal="center" vertical="center" wrapText="1"/>
      <protection hidden="1"/>
    </xf>
    <xf numFmtId="164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1" xfId="2" applyNumberFormat="1" applyFont="1" applyFill="1" applyBorder="1" applyAlignment="1" applyProtection="1">
      <alignment horizontal="left" vertical="center"/>
    </xf>
    <xf numFmtId="166" fontId="0" fillId="0" borderId="1" xfId="0" applyNumberFormat="1" applyBorder="1" applyAlignment="1" applyProtection="1">
      <alignment horizontal="center" vertical="center"/>
      <protection hidden="1"/>
    </xf>
    <xf numFmtId="166" fontId="0" fillId="0" borderId="1" xfId="0" applyNumberFormat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5">
    <cellStyle name="Currency" xfId="1" builtinId="4"/>
    <cellStyle name="Currency 2" xfId="4" xr:uid="{34EF044F-5408-45E7-9EE6-9F6E82FD7E83}"/>
    <cellStyle name="Hyperlink" xfId="2" builtinId="8"/>
    <cellStyle name="Normal" xfId="0" builtinId="0"/>
    <cellStyle name="Normal_Tennis Ball order form 2009" xfId="3" xr:uid="{616AC891-86F0-4F86-BD3B-ED6E0DA2B0D6}"/>
  </cellStyles>
  <dxfs count="0"/>
  <tableStyles count="0" defaultTableStyle="TableStyleMedium2" defaultPivotStyle="PivotStyleLight16"/>
  <colors>
    <mruColors>
      <color rgb="FFD0FDB1"/>
      <color rgb="FFBDFC92"/>
      <color rgb="FF7CF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38098</xdr:colOff>
      <xdr:row>1</xdr:row>
      <xdr:rowOff>75141</xdr:rowOff>
    </xdr:from>
    <xdr:to>
      <xdr:col>2</xdr:col>
      <xdr:colOff>1735666</xdr:colOff>
      <xdr:row>2</xdr:row>
      <xdr:rowOff>229243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864F35-D259-4C5C-A943-96A47D1E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8" y="255058"/>
          <a:ext cx="2512485" cy="482185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35719</xdr:colOff>
      <xdr:row>1</xdr:row>
      <xdr:rowOff>47625</xdr:rowOff>
    </xdr:from>
    <xdr:to>
      <xdr:col>14</xdr:col>
      <xdr:colOff>796</xdr:colOff>
      <xdr:row>2</xdr:row>
      <xdr:rowOff>297655</xdr:rowOff>
    </xdr:to>
    <xdr:pic>
      <xdr:nvPicPr>
        <xdr:cNvPr id="3" name="Picture 2" descr="Tennis ACT | Canberra ACT">
          <a:extLst>
            <a:ext uri="{FF2B5EF4-FFF2-40B4-BE49-F238E27FC236}">
              <a16:creationId xmlns:a16="http://schemas.microsoft.com/office/drawing/2014/main" id="{A87A7D2D-C893-4332-9D83-55FAD5893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21" b="11092"/>
        <a:stretch/>
      </xdr:blipFill>
      <xdr:spPr bwMode="auto">
        <a:xfrm>
          <a:off x="12549188" y="226219"/>
          <a:ext cx="752477" cy="568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415927</xdr:colOff>
      <xdr:row>11</xdr:row>
      <xdr:rowOff>59528</xdr:rowOff>
    </xdr:from>
    <xdr:to>
      <xdr:col>9</xdr:col>
      <xdr:colOff>74613</xdr:colOff>
      <xdr:row>17</xdr:row>
      <xdr:rowOff>202811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76234A-9154-460A-99C9-B2DA52A9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302" y="3369466"/>
          <a:ext cx="5945186" cy="190540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103984</xdr:colOff>
      <xdr:row>5</xdr:row>
      <xdr:rowOff>188741</xdr:rowOff>
    </xdr:from>
    <xdr:to>
      <xdr:col>4</xdr:col>
      <xdr:colOff>962397</xdr:colOff>
      <xdr:row>8</xdr:row>
      <xdr:rowOff>8731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B5772E-FD95-31EF-1520-918D120D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922" y="1438897"/>
          <a:ext cx="855238" cy="77566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104778</xdr:colOff>
      <xdr:row>7</xdr:row>
      <xdr:rowOff>361777</xdr:rowOff>
    </xdr:from>
    <xdr:to>
      <xdr:col>4</xdr:col>
      <xdr:colOff>960016</xdr:colOff>
      <xdr:row>10</xdr:row>
      <xdr:rowOff>26986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1080B-773C-495B-B783-FB6C5DDC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716" y="2195340"/>
          <a:ext cx="852063" cy="77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treception@tennis.com.au" TargetMode="External"/><Relationship Id="rId2" Type="http://schemas.openxmlformats.org/officeDocument/2006/relationships/hyperlink" Target="https://dunlopsports.com/products/tennis/balls/dunlop-atp-championship/" TargetMode="External"/><Relationship Id="rId1" Type="http://schemas.openxmlformats.org/officeDocument/2006/relationships/hyperlink" Target="https://dunlopsports.com/products/tennis/balls/dunlop-australian-ope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A5E2-20E2-47BB-84BF-02590283ECA9}">
  <dimension ref="B2:P22"/>
  <sheetViews>
    <sheetView showGridLines="0" tabSelected="1" zoomScale="80" zoomScaleNormal="80" workbookViewId="0">
      <pane ySplit="5" topLeftCell="A6" activePane="bottomLeft" state="frozen"/>
      <selection pane="bottomLeft" activeCell="M32" sqref="M32"/>
    </sheetView>
  </sheetViews>
  <sheetFormatPr defaultRowHeight="14.45"/>
  <cols>
    <col min="1" max="1" width="2.28515625" customWidth="1"/>
    <col min="2" max="2" width="11.7109375" customWidth="1"/>
    <col min="3" max="3" width="39.7109375" customWidth="1"/>
    <col min="4" max="5" width="15.42578125" customWidth="1"/>
    <col min="6" max="6" width="24.140625" customWidth="1"/>
    <col min="7" max="7" width="11.5703125" customWidth="1"/>
    <col min="8" max="14" width="11.7109375" customWidth="1"/>
    <col min="16" max="16" width="8.7109375" customWidth="1"/>
  </cols>
  <sheetData>
    <row r="2" spans="2:16" s="2" customFormat="1" ht="25.5" customHeight="1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2:16" s="2" customFormat="1" ht="25.5" customHeight="1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2:16" s="1" customFormat="1" ht="17.45" customHeight="1">
      <c r="B4" s="41" t="s">
        <v>1</v>
      </c>
      <c r="C4" s="41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7" t="s">
        <v>10</v>
      </c>
      <c r="L4" s="37" t="s">
        <v>11</v>
      </c>
      <c r="M4" s="39" t="s">
        <v>12</v>
      </c>
      <c r="N4" s="35" t="s">
        <v>13</v>
      </c>
    </row>
    <row r="5" spans="2:16" s="1" customFormat="1" ht="17.45" customHeight="1">
      <c r="B5" s="42"/>
      <c r="C5" s="42"/>
      <c r="D5" s="36"/>
      <c r="E5" s="36"/>
      <c r="F5" s="36"/>
      <c r="G5" s="36"/>
      <c r="H5" s="36"/>
      <c r="I5" s="36"/>
      <c r="J5" s="36"/>
      <c r="K5" s="38"/>
      <c r="L5" s="38"/>
      <c r="M5" s="40"/>
      <c r="N5" s="36"/>
    </row>
    <row r="6" spans="2:16" s="1" customFormat="1" ht="17.45" customHeight="1">
      <c r="B6" s="59"/>
      <c r="C6" s="60"/>
      <c r="D6" s="60"/>
      <c r="E6" s="60"/>
      <c r="F6" s="61"/>
      <c r="G6" s="56" t="s">
        <v>14</v>
      </c>
      <c r="H6" s="57"/>
      <c r="I6" s="57"/>
      <c r="J6" s="58"/>
      <c r="K6" s="51"/>
      <c r="L6" s="52"/>
      <c r="M6" s="52"/>
      <c r="N6" s="53"/>
    </row>
    <row r="7" spans="2:16" s="4" customFormat="1" ht="29.45" customHeight="1">
      <c r="B7" s="50" t="s">
        <v>15</v>
      </c>
      <c r="C7" s="62" t="s">
        <v>16</v>
      </c>
      <c r="D7" s="63" t="s">
        <v>17</v>
      </c>
      <c r="E7" s="63"/>
      <c r="F7" s="64" t="s">
        <v>18</v>
      </c>
      <c r="G7" s="10" t="s">
        <v>19</v>
      </c>
      <c r="H7" s="3">
        <v>8.25</v>
      </c>
      <c r="I7" s="3">
        <f>H7*18</f>
        <v>148.5</v>
      </c>
      <c r="J7" s="3">
        <f>I7*1.1</f>
        <v>163.35000000000002</v>
      </c>
      <c r="K7" s="9"/>
      <c r="L7" s="65"/>
      <c r="M7" s="5">
        <f>K7*72</f>
        <v>0</v>
      </c>
      <c r="N7" s="6">
        <f>K7*J7</f>
        <v>0</v>
      </c>
    </row>
    <row r="8" spans="2:16" s="4" customFormat="1" ht="29.45" customHeight="1">
      <c r="B8" s="50"/>
      <c r="C8" s="62"/>
      <c r="D8" s="63"/>
      <c r="E8" s="63"/>
      <c r="F8" s="64"/>
      <c r="G8" s="10" t="s">
        <v>20</v>
      </c>
      <c r="H8" s="3">
        <v>7.75</v>
      </c>
      <c r="I8" s="3">
        <f>H8*18</f>
        <v>139.5</v>
      </c>
      <c r="J8" s="3">
        <f>I8*1.1</f>
        <v>153.45000000000002</v>
      </c>
      <c r="K8" s="9"/>
      <c r="L8" s="66"/>
      <c r="M8" s="5">
        <f>K8*72</f>
        <v>0</v>
      </c>
      <c r="N8" s="6">
        <f>K8*J8</f>
        <v>0</v>
      </c>
    </row>
    <row r="9" spans="2:16" s="4" customFormat="1" ht="29.45" customHeight="1">
      <c r="B9" s="50" t="s">
        <v>21</v>
      </c>
      <c r="C9" s="62" t="s">
        <v>22</v>
      </c>
      <c r="D9" s="64" t="s">
        <v>23</v>
      </c>
      <c r="E9" s="63"/>
      <c r="F9" s="64" t="s">
        <v>18</v>
      </c>
      <c r="G9" s="10" t="s">
        <v>19</v>
      </c>
      <c r="H9" s="3">
        <v>7.25</v>
      </c>
      <c r="I9" s="3">
        <f t="shared" ref="I9" si="0">H9*18</f>
        <v>130.5</v>
      </c>
      <c r="J9" s="3">
        <f t="shared" ref="J9" si="1">I9*1.1</f>
        <v>143.55000000000001</v>
      </c>
      <c r="K9" s="9"/>
      <c r="L9" s="66"/>
      <c r="M9" s="5">
        <f>K9*72</f>
        <v>0</v>
      </c>
      <c r="N9" s="6">
        <f>K9*J9</f>
        <v>0</v>
      </c>
    </row>
    <row r="10" spans="2:16" s="4" customFormat="1" ht="29.45" customHeight="1">
      <c r="B10" s="50"/>
      <c r="C10" s="62"/>
      <c r="D10" s="64"/>
      <c r="E10" s="63"/>
      <c r="F10" s="64"/>
      <c r="G10" s="10" t="s">
        <v>20</v>
      </c>
      <c r="H10" s="3">
        <v>7</v>
      </c>
      <c r="I10" s="3">
        <f t="shared" ref="I10" si="2">H10*18</f>
        <v>126</v>
      </c>
      <c r="J10" s="3">
        <f t="shared" ref="J10" si="3">I10*1.1</f>
        <v>138.60000000000002</v>
      </c>
      <c r="K10" s="9"/>
      <c r="L10" s="67"/>
      <c r="M10" s="5">
        <f>K10*72</f>
        <v>0</v>
      </c>
      <c r="N10" s="6">
        <f>K10*J10</f>
        <v>0</v>
      </c>
    </row>
    <row r="11" spans="2:16" s="4" customFormat="1" ht="29.45" customHeight="1">
      <c r="C11" s="8"/>
      <c r="D11" s="15"/>
      <c r="E11" s="15"/>
      <c r="F11" s="15"/>
      <c r="G11" s="54"/>
      <c r="H11" s="54"/>
      <c r="I11" s="54"/>
      <c r="J11" s="55"/>
      <c r="K11" s="47" t="s">
        <v>24</v>
      </c>
      <c r="L11" s="47"/>
      <c r="M11" s="47"/>
      <c r="N11" s="11">
        <f>SUM(N7:N10)</f>
        <v>0</v>
      </c>
      <c r="O11" s="7"/>
      <c r="P11" s="7"/>
    </row>
    <row r="12" spans="2:16" ht="23.1" customHeight="1">
      <c r="B12" s="48" t="s">
        <v>25</v>
      </c>
      <c r="C12" s="49"/>
      <c r="I12" s="12"/>
      <c r="K12" s="23" t="s">
        <v>26</v>
      </c>
      <c r="L12" s="24"/>
      <c r="M12" s="24"/>
      <c r="N12" s="25"/>
    </row>
    <row r="13" spans="2:16" ht="23.1" customHeight="1">
      <c r="B13" s="16" t="s">
        <v>27</v>
      </c>
      <c r="C13" s="17"/>
      <c r="I13" s="12"/>
      <c r="K13" s="26" t="s">
        <v>28</v>
      </c>
      <c r="L13" s="27"/>
      <c r="M13" s="27"/>
      <c r="N13" s="28"/>
    </row>
    <row r="14" spans="2:16" ht="23.1" customHeight="1">
      <c r="B14" s="16" t="s">
        <v>29</v>
      </c>
      <c r="C14" s="17"/>
      <c r="I14" s="12"/>
      <c r="K14" s="14"/>
      <c r="L14" s="14"/>
      <c r="M14" s="14"/>
      <c r="N14" s="14"/>
    </row>
    <row r="15" spans="2:16" ht="25.5" customHeight="1">
      <c r="B15" s="18" t="s">
        <v>30</v>
      </c>
      <c r="C15" s="19"/>
      <c r="K15" s="14"/>
      <c r="L15" s="14"/>
      <c r="M15" s="14"/>
      <c r="N15" s="14"/>
    </row>
    <row r="16" spans="2:16" ht="21.95" customHeight="1">
      <c r="B16" s="20" t="s">
        <v>31</v>
      </c>
      <c r="C16" s="19"/>
    </row>
    <row r="17" spans="2:8" ht="21.95" customHeight="1">
      <c r="B17" s="20" t="s">
        <v>32</v>
      </c>
      <c r="C17" s="19"/>
    </row>
    <row r="18" spans="2:8" ht="21.95" customHeight="1">
      <c r="B18" s="21" t="s">
        <v>33</v>
      </c>
      <c r="C18" s="19"/>
    </row>
    <row r="19" spans="2:8" ht="15.6" customHeight="1">
      <c r="B19" s="43" t="s">
        <v>34</v>
      </c>
      <c r="C19" s="44"/>
      <c r="E19" s="22" t="s">
        <v>35</v>
      </c>
      <c r="F19" s="22"/>
      <c r="G19" s="22"/>
      <c r="H19" s="22"/>
    </row>
    <row r="20" spans="2:8" ht="15.6" customHeight="1">
      <c r="B20" s="45"/>
      <c r="C20" s="46"/>
      <c r="E20" s="22"/>
      <c r="F20" s="22"/>
      <c r="G20" s="22"/>
      <c r="H20" s="22"/>
    </row>
    <row r="21" spans="2:8" ht="14.45" customHeight="1">
      <c r="B21" s="13"/>
      <c r="C21" s="13"/>
      <c r="E21" s="22"/>
      <c r="F21" s="22"/>
      <c r="G21" s="22"/>
      <c r="H21" s="22"/>
    </row>
    <row r="22" spans="2:8">
      <c r="B22" s="13"/>
      <c r="C22" s="13"/>
    </row>
  </sheetData>
  <mergeCells count="35">
    <mergeCell ref="L7:L10"/>
    <mergeCell ref="D4:D5"/>
    <mergeCell ref="E4:E5"/>
    <mergeCell ref="K11:M11"/>
    <mergeCell ref="B12:C12"/>
    <mergeCell ref="B9:B10"/>
    <mergeCell ref="K6:N6"/>
    <mergeCell ref="G11:J11"/>
    <mergeCell ref="G6:J6"/>
    <mergeCell ref="B6:F6"/>
    <mergeCell ref="B7:B8"/>
    <mergeCell ref="C7:C8"/>
    <mergeCell ref="D7:D8"/>
    <mergeCell ref="E7:E8"/>
    <mergeCell ref="F7:F8"/>
    <mergeCell ref="F9:F10"/>
    <mergeCell ref="E9:E10"/>
    <mergeCell ref="D9:D10"/>
    <mergeCell ref="C9:C10"/>
    <mergeCell ref="E19:H21"/>
    <mergeCell ref="K12:N12"/>
    <mergeCell ref="K13:N13"/>
    <mergeCell ref="B2:N3"/>
    <mergeCell ref="I4:I5"/>
    <mergeCell ref="J4:J5"/>
    <mergeCell ref="K4:K5"/>
    <mergeCell ref="M4:M5"/>
    <mergeCell ref="N4:N5"/>
    <mergeCell ref="B4:B5"/>
    <mergeCell ref="C4:C5"/>
    <mergeCell ref="F4:F5"/>
    <mergeCell ref="H4:H5"/>
    <mergeCell ref="G4:G5"/>
    <mergeCell ref="L4:L5"/>
    <mergeCell ref="B19:C20"/>
  </mergeCells>
  <hyperlinks>
    <hyperlink ref="C7" r:id="rId1" display="Dunlop Australian Open 4 Ball" xr:uid="{7A593FAD-5682-49C6-BC7D-CE7B8311F4B8}"/>
    <hyperlink ref="C9" r:id="rId2" display="Dunlop ATP Champ 4 Ball" xr:uid="{4E273EF5-F6F4-4367-8FD3-43733EB5045B}"/>
    <hyperlink ref="K12" r:id="rId3" xr:uid="{3FCDC7A5-F140-4A87-81C3-089B75BF232C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Comuzzo</dc:creator>
  <cp:keywords/>
  <dc:description/>
  <cp:lastModifiedBy>Marco Comuzzo</cp:lastModifiedBy>
  <cp:revision/>
  <dcterms:created xsi:type="dcterms:W3CDTF">2021-08-17T00:34:10Z</dcterms:created>
  <dcterms:modified xsi:type="dcterms:W3CDTF">2026-03-31T00:43:05Z</dcterms:modified>
  <cp:category/>
  <cp:contentStatus/>
</cp:coreProperties>
</file>